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<sst xmlns="http://schemas.openxmlformats.org/spreadsheetml/2006/main" count="307" uniqueCount="216">
  <si>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</si>
  <si>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</si>
  <si>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</si>
  <si>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</si>
  <si>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</si>
  <si>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</si>
  <si>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</si>
  <si>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</si>
  <si>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</si>
  <si>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</si>
  <si>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Национальная оборона</t>
  </si>
  <si>
    <t>Нац.безопасность и правоохр.деятельность</t>
  </si>
  <si>
    <t>Благоустройство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</si>
  <si>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</si>
  <si>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</si>
  <si>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</si>
  <si>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</si>
  <si>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</si>
  <si>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</si>
  <si>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</si>
  <si>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909  0102</t>
  </si>
  <si>
    <t>909  0102  0020300</t>
  </si>
  <si>
    <t>909  0104</t>
  </si>
  <si>
    <t>909  0104  0020400</t>
  </si>
  <si>
    <t>909  02</t>
  </si>
  <si>
    <t>909  03</t>
  </si>
  <si>
    <t>909  0314  2470000</t>
  </si>
  <si>
    <t>909  05</t>
  </si>
  <si>
    <t xml:space="preserve">909   0503  </t>
  </si>
  <si>
    <t>Гороховик Н.В.</t>
  </si>
  <si>
    <t>м.п.</t>
  </si>
  <si>
    <t>909  08</t>
  </si>
  <si>
    <t>909  0801</t>
  </si>
  <si>
    <t>909  10</t>
  </si>
  <si>
    <t>909  1001</t>
  </si>
  <si>
    <t>Пенсионное обеспечение</t>
  </si>
  <si>
    <t>Дополнительное пенсионное обеспечение</t>
  </si>
  <si>
    <t>909  0801  4409900</t>
  </si>
  <si>
    <t>909  0801  4429900</t>
  </si>
  <si>
    <t>909  0106</t>
  </si>
  <si>
    <t>909  0106  0020400</t>
  </si>
  <si>
    <t>Жилищно-коммунальное хозяйство</t>
  </si>
  <si>
    <t>Уличное освещение</t>
  </si>
  <si>
    <t>Озеленение</t>
  </si>
  <si>
    <t>Библиотеки</t>
  </si>
  <si>
    <t>909  0104  0020400  541  251</t>
  </si>
  <si>
    <t>909  0106  0020400  541  251</t>
  </si>
  <si>
    <t>909  0106  0020400  541</t>
  </si>
  <si>
    <t>909  0113</t>
  </si>
  <si>
    <t>______________Т.П.Кукелева</t>
  </si>
  <si>
    <t xml:space="preserve"> СМЕТА РАСХОДОВ НА 2013 год</t>
  </si>
  <si>
    <t>909  0102  0020300  121  211</t>
  </si>
  <si>
    <t>909  0102  0020300  121  213</t>
  </si>
  <si>
    <t>909  0104  0020400  121  211</t>
  </si>
  <si>
    <t>909  0104  0020400  122  212</t>
  </si>
  <si>
    <t>909  0104  0020400  121  213</t>
  </si>
  <si>
    <t>909  0104  0020400  242  221</t>
  </si>
  <si>
    <t>909  0104  0020400  242  225</t>
  </si>
  <si>
    <t>909  0104  0020400  242  226</t>
  </si>
  <si>
    <t>909  0104  0020400  244  223</t>
  </si>
  <si>
    <t>909  0104  0020400  244  225</t>
  </si>
  <si>
    <t>909  0104  0020400  244  226</t>
  </si>
  <si>
    <t>909  0104  0020400  244  340</t>
  </si>
  <si>
    <t>909  0104  0020400  852  290</t>
  </si>
  <si>
    <t>909  0113  0920300  851  290</t>
  </si>
  <si>
    <t>909  0203  0013600  121  211</t>
  </si>
  <si>
    <t>909  0203  0013600  121  213</t>
  </si>
  <si>
    <t>909  0314  2470000  244  226</t>
  </si>
  <si>
    <t>909  0503  6000100  244  223</t>
  </si>
  <si>
    <t>909  0503  6000200  244  225</t>
  </si>
  <si>
    <t>909  0503  6000300  244  225</t>
  </si>
  <si>
    <t>909  1001  5059201  314  263</t>
  </si>
  <si>
    <t>909  0801  4409900  242  221</t>
  </si>
  <si>
    <t>909  0801  4409900  244  223</t>
  </si>
  <si>
    <t>909  0801  4409900  244  225</t>
  </si>
  <si>
    <t>909  0801  4409900  244  226</t>
  </si>
  <si>
    <t>909  0801  4409900  244  340</t>
  </si>
  <si>
    <t>909  0801  4409900  851  290</t>
  </si>
  <si>
    <t>909  0801  4429900  121  211</t>
  </si>
  <si>
    <t>909  0801  4429900  121  213</t>
  </si>
  <si>
    <t>909  0801  4429900  244  223</t>
  </si>
  <si>
    <t>Обеспечение проведения выборов и референдумов</t>
  </si>
  <si>
    <t>909  0107</t>
  </si>
  <si>
    <t>Обеспечение деятельности избирательной комиссии</t>
  </si>
  <si>
    <t>Расходы на 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</si>
  <si>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</si>
  <si>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</si>
  <si>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</si>
  <si>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Осуществление полномочий муниципального района органами исполнительной власти муниципального района</t>
  </si>
  <si>
    <t>909  0104  0020400  120</t>
  </si>
  <si>
    <t>Уплата прочих налогов, сборов и иных обязательных платежей</t>
  </si>
  <si>
    <t>Обеспечение деятельности финансового органа</t>
  </si>
  <si>
    <t>Мероприятия по предупреждению и ликвидации последствий чрезвычайных ситуаций и стихийных бедствий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</si>
  <si>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</si>
  <si>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Уплата налога на имущество организаций и земельного налога</t>
  </si>
  <si>
    <t>Реализация государственных функций, связанных с общегосударственным управлением</t>
  </si>
  <si>
    <t>Меры социальной поддержки населения по публичным нормативным обязательствам</t>
  </si>
  <si>
    <t>909  0203  0013600   120</t>
  </si>
  <si>
    <t xml:space="preserve">909  0102  0020300  120 </t>
  </si>
  <si>
    <t>909  0113 0920300  851</t>
  </si>
  <si>
    <t>Председатель Совета Толвуйского сельского поселения</t>
  </si>
  <si>
    <t>______________Т.П.Боровская</t>
  </si>
  <si>
    <t>909  0104  0041000  244  340</t>
  </si>
  <si>
    <t>Жилищное хозяйство</t>
  </si>
  <si>
    <t>909  0501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</si>
  <si>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</si>
  <si>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</si>
  <si>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909  0501  3500200  243  225</t>
  </si>
  <si>
    <t>Коммунальное хозяйство</t>
  </si>
  <si>
    <t>909  0502</t>
  </si>
  <si>
    <t>Мероприятия в области коммунального хозяйства</t>
  </si>
  <si>
    <t>Ремонт обектов ЖКХ  для подготовки к осенне-зимнему периоду</t>
  </si>
  <si>
    <t xml:space="preserve">909  0502  3510500 </t>
  </si>
  <si>
    <t>909  0502  3510500  243  225</t>
  </si>
  <si>
    <t>909  0502  3510500  244  226</t>
  </si>
  <si>
    <t>909  0502  5300800  243  225</t>
  </si>
  <si>
    <t>909  0503  6000200  244  226</t>
  </si>
  <si>
    <t>909  0314  2470000  244  225</t>
  </si>
  <si>
    <t>909  0801  4409900  244  290</t>
  </si>
  <si>
    <t>909  0801  0050100  111  211</t>
  </si>
  <si>
    <t>Глава муниципального образования</t>
  </si>
  <si>
    <t>Фонд оплаты труда и страховые взносы</t>
  </si>
  <si>
    <t>909  0102  0020300  121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</si>
  <si>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</si>
  <si>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</si>
  <si>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909  0104  0020400  121</t>
  </si>
  <si>
    <t>909  0104  0020400  122</t>
  </si>
  <si>
    <t>909  0104  0020400  242</t>
  </si>
  <si>
    <t>909  0104  0020400  244</t>
  </si>
  <si>
    <t xml:space="preserve">909  0104  0020400  852 </t>
  </si>
  <si>
    <t>Иные межбюджетные трансферты местным бюджетам</t>
  </si>
  <si>
    <t xml:space="preserve">909  0104  0020400  541  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</si>
  <si>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</si>
  <si>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 xml:space="preserve">909  0104  0041000  244 </t>
  </si>
  <si>
    <t>909  0107  0200002</t>
  </si>
  <si>
    <t>909  0107  0200002  244</t>
  </si>
  <si>
    <t>Другие общегосударственные вопросы</t>
  </si>
  <si>
    <t xml:space="preserve">909  0113 0920300  </t>
  </si>
  <si>
    <t>Мобилизационная и вневойсковая подготовка</t>
  </si>
  <si>
    <t xml:space="preserve">909  0203 </t>
  </si>
  <si>
    <t>909  0203  0013600   121</t>
  </si>
  <si>
    <t>Другие вопросы в области национальной безопасности и правоохранительной деятельности</t>
  </si>
  <si>
    <t xml:space="preserve">909  0314 </t>
  </si>
  <si>
    <t xml:space="preserve">909  0314  2470000  244  </t>
  </si>
  <si>
    <t xml:space="preserve">909  0503  6000100  244  </t>
  </si>
  <si>
    <t xml:space="preserve">909  0503  6000200  244  </t>
  </si>
  <si>
    <t xml:space="preserve">909  0503  6000300  244  </t>
  </si>
  <si>
    <t>Культура</t>
  </si>
  <si>
    <t>Дворцы и дома культуры, другие учреждения культуры и средств массовой информации</t>
  </si>
  <si>
    <t>Расходы на выплаты персоналу казенных учреждений</t>
  </si>
  <si>
    <t>909  0801  4409900  110</t>
  </si>
  <si>
    <t>909  0801  4409900  111</t>
  </si>
  <si>
    <t>909  0801  4409900  111  211</t>
  </si>
  <si>
    <t>909  0801  4409900  111  213</t>
  </si>
  <si>
    <t xml:space="preserve">909  0801  4409900  242  </t>
  </si>
  <si>
    <t>909  0801  4409900  244</t>
  </si>
  <si>
    <t xml:space="preserve">909  0801  4409900  851  </t>
  </si>
  <si>
    <t>909  0801  4429900  110</t>
  </si>
  <si>
    <t>909  0801  4429900  111</t>
  </si>
  <si>
    <t>909  0801  4429900  244</t>
  </si>
  <si>
    <t>909  0801  0050100  110</t>
  </si>
  <si>
    <t xml:space="preserve">909  0801  0050100  111  </t>
  </si>
  <si>
    <t>Социальная политика</t>
  </si>
  <si>
    <t xml:space="preserve">909  1001  5059201  </t>
  </si>
  <si>
    <t>909  1001  5059201  314</t>
  </si>
  <si>
    <t>ИТОГО РАСХОДОВ</t>
  </si>
  <si>
    <t>Национальная экономика</t>
  </si>
  <si>
    <t>Общеэкономические вопросы</t>
  </si>
  <si>
    <t>909  04</t>
  </si>
  <si>
    <t>909  0401</t>
  </si>
  <si>
    <t>Целевые программы муниципальных образований</t>
  </si>
  <si>
    <t>909  0401  7950000</t>
  </si>
  <si>
    <t>909  0401  7950000  244  225</t>
  </si>
  <si>
    <t>909  0104  0020400  244  221</t>
  </si>
  <si>
    <t>909  0104  0020400  244  310</t>
  </si>
  <si>
    <t>909  0107  0200002  244  290</t>
  </si>
  <si>
    <t>909  0314  2470000  244  310</t>
  </si>
  <si>
    <t>909  0501  5220600  244  225</t>
  </si>
  <si>
    <t xml:space="preserve">909  0501  5220600  244  </t>
  </si>
  <si>
    <t>909  0501  3500200  243</t>
  </si>
  <si>
    <t>909  0501  5300400  244  225</t>
  </si>
  <si>
    <t>909  0501  5300400  244  340</t>
  </si>
  <si>
    <t>Первооче. меропр. по выполнению поступивших в период избират. кампании наказов избират.</t>
  </si>
  <si>
    <t xml:space="preserve">909  0501  5300400  244 </t>
  </si>
  <si>
    <t>909  0502  5300800  244  225</t>
  </si>
  <si>
    <t xml:space="preserve">909  0502  5300800  </t>
  </si>
  <si>
    <t>909  0503  6000100  244  226</t>
  </si>
  <si>
    <t>Прочие мероприятия по благоустройству городских округов и поселений</t>
  </si>
  <si>
    <t xml:space="preserve">909  0503  6000500  244  </t>
  </si>
  <si>
    <t>909  0503  6000500  244  225</t>
  </si>
  <si>
    <t>909  0801  4409900  244  310</t>
  </si>
  <si>
    <t>909  0801  5300400  244  225</t>
  </si>
  <si>
    <t>909  0801  5300400  244  310</t>
  </si>
  <si>
    <t>909  0801  5300400  244  340</t>
  </si>
  <si>
    <t xml:space="preserve">909  0801  5300400  244 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</si>
  <si>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</si>
  <si>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909  0801  5301300  111  213</t>
  </si>
  <si>
    <t>909  0801  5301300  111  211</t>
  </si>
  <si>
    <t xml:space="preserve">909  0801  5301300  111  </t>
  </si>
  <si>
    <t>Дорожное хозяйство (дорожные фонды)</t>
  </si>
  <si>
    <t>909  0409  5220600  244</t>
  </si>
  <si>
    <t>909  0409  5220600  244  225</t>
  </si>
  <si>
    <t>909  0502  3510500  244  225</t>
  </si>
  <si>
    <t>909  0113 0920300  244</t>
  </si>
  <si>
    <t>909  0113  0920300  244  226</t>
  </si>
  <si>
    <t>909  0113 0920300  852</t>
  </si>
  <si>
    <t>909  0113  0920300  852  290</t>
  </si>
  <si>
    <t>909  0801  4409900  242  225</t>
  </si>
  <si>
    <t xml:space="preserve">909  0801  4409900  852  </t>
  </si>
  <si>
    <t>909  0801  4409900  852  290</t>
  </si>
  <si>
    <t>Пособия и компенсации гражданам и иныесоциальные выплаты, кроме публичных нормативных обязательств</t>
  </si>
  <si>
    <t xml:space="preserve">909  0102  0020300  321  </t>
  </si>
  <si>
    <t>909  0102  0020300  321  263</t>
  </si>
  <si>
    <t>К решению №   15   от 26.12.2013 г.    4 сессии 3 созыва Совета Толвуйского сельского поселения</t>
  </si>
  <si>
    <t>909  0203  0013600  244  223</t>
  </si>
  <si>
    <t>909  0203  0013600  244  340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</si>
</sst>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</numFmts>
  <fonts count="1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" fontId="9" fillId="2" borderId="8" xfId="0" applyNumberFormat="1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3" borderId="4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3" borderId="4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3" fontId="2" fillId="0" borderId="4" xfId="18" applyNumberFormat="1" applyFont="1" applyBorder="1" applyAlignment="1">
      <alignment horizontal="right"/>
    </xf>
    <xf numFmtId="43" fontId="1" fillId="0" borderId="4" xfId="18" applyNumberFormat="1" applyFont="1" applyBorder="1" applyAlignment="1">
      <alignment horizontal="right"/>
    </xf>
    <xf numFmtId="43" fontId="1" fillId="0" borderId="3" xfId="18" applyNumberFormat="1" applyFont="1" applyBorder="1" applyAlignment="1">
      <alignment horizontal="right"/>
    </xf>
    <xf numFmtId="43" fontId="1" fillId="0" borderId="1" xfId="18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2" borderId="2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view="pageBreakPreview" zoomScale="60" workbookViewId="0" topLeftCell="A122">
      <selection activeCell="K129" sqref="K129"/>
    </sheetView>
  </sheetViews>
  <sheetFormatPr defaultColWidth="9.00390625" defaultRowHeight="12.75"/>
  <cols>
    <col min="3" max="3" width="30.75390625" style="0" customWidth="1"/>
    <col min="4" max="4" width="10.125" style="0" bestFit="1" customWidth="1"/>
    <col min="5" max="5" width="19.125" style="0" customWidth="1"/>
    <col min="6" max="6" width="18.375" style="0" customWidth="1"/>
    <col min="7" max="7" width="15.75390625" style="0" customWidth="1"/>
    <col min="8" max="8" width="16.75390625" style="0" customWidth="1"/>
    <col min="9" max="9" width="17.875" style="0" customWidth="1"/>
    <col min="10" max="10" width="17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 t="s">
        <v>14</v>
      </c>
      <c r="I1" s="2"/>
      <c r="J1" s="2"/>
    </row>
    <row r="2" spans="1:9" ht="14.25">
      <c r="A2" s="2"/>
      <c r="B2" s="2"/>
      <c r="C2" s="2"/>
      <c r="D2" s="2"/>
      <c r="E2" s="2"/>
      <c r="F2" s="2" t="s">
        <v>100</v>
      </c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 t="s">
        <v>49</v>
      </c>
      <c r="H3" s="2"/>
      <c r="I3" s="2"/>
    </row>
    <row r="4" spans="1:9" ht="14.25">
      <c r="A4" s="2"/>
      <c r="B4" s="2"/>
      <c r="C4" s="2"/>
      <c r="D4" s="2"/>
      <c r="E4" s="2"/>
      <c r="F4" s="2" t="s">
        <v>30</v>
      </c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 t="s">
        <v>14</v>
      </c>
      <c r="H9" s="2"/>
      <c r="I9" s="2"/>
    </row>
    <row r="10" spans="1:9" ht="14.25">
      <c r="A10" s="2"/>
      <c r="B10" s="2"/>
      <c r="C10" s="2"/>
      <c r="D10" s="2"/>
      <c r="E10" s="2"/>
      <c r="F10" s="2" t="s">
        <v>16</v>
      </c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 t="s">
        <v>101</v>
      </c>
      <c r="H11" s="2"/>
      <c r="I11" s="2"/>
    </row>
    <row r="12" spans="1:9" ht="14.25">
      <c r="A12" s="2"/>
      <c r="B12" s="2"/>
      <c r="C12" s="2"/>
      <c r="D12" s="2"/>
      <c r="E12" s="2"/>
      <c r="F12" s="2" t="s">
        <v>30</v>
      </c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60" t="s">
        <v>50</v>
      </c>
      <c r="B17" s="60"/>
      <c r="C17" s="60"/>
      <c r="D17" s="61"/>
      <c r="E17" s="60"/>
      <c r="F17" s="60"/>
      <c r="G17" s="60"/>
      <c r="H17" s="60"/>
      <c r="I17" s="60"/>
      <c r="J17" s="60"/>
    </row>
    <row r="18" spans="1:10" ht="15">
      <c r="A18" s="60" t="s">
        <v>213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5">
      <c r="A19" s="60" t="s">
        <v>17</v>
      </c>
      <c r="B19" s="60"/>
      <c r="C19" s="60"/>
      <c r="D19" s="61"/>
      <c r="E19" s="60"/>
      <c r="F19" s="60"/>
      <c r="G19" s="60"/>
      <c r="H19" s="60"/>
      <c r="I19" s="60"/>
      <c r="J19" s="60"/>
    </row>
    <row r="20" spans="1:10" ht="15">
      <c r="A20" s="60" t="s">
        <v>0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86" t="s">
        <v>1</v>
      </c>
      <c r="B22" s="87"/>
      <c r="C22" s="88"/>
      <c r="D22" s="92" t="s">
        <v>18</v>
      </c>
      <c r="E22" s="93"/>
      <c r="F22" s="80" t="s">
        <v>2</v>
      </c>
      <c r="G22" s="80" t="s">
        <v>3</v>
      </c>
      <c r="H22" s="80" t="s">
        <v>4</v>
      </c>
      <c r="I22" s="80" t="s">
        <v>5</v>
      </c>
      <c r="J22" s="80" t="s">
        <v>6</v>
      </c>
    </row>
    <row r="23" spans="1:10" ht="14.25" customHeight="1">
      <c r="A23" s="89"/>
      <c r="B23" s="90"/>
      <c r="C23" s="91"/>
      <c r="D23" s="94"/>
      <c r="E23" s="95"/>
      <c r="F23" s="80"/>
      <c r="G23" s="81"/>
      <c r="H23" s="81"/>
      <c r="I23" s="81"/>
      <c r="J23" s="81"/>
    </row>
    <row r="24" spans="1:10" ht="12.75">
      <c r="A24" s="86" t="s">
        <v>7</v>
      </c>
      <c r="B24" s="87"/>
      <c r="C24" s="87"/>
      <c r="D24" s="87"/>
      <c r="E24" s="88"/>
      <c r="F24" s="81"/>
      <c r="G24" s="81"/>
      <c r="H24" s="81"/>
      <c r="I24" s="81"/>
      <c r="J24" s="81"/>
    </row>
    <row r="25" spans="1:10" ht="12.75">
      <c r="A25" s="89"/>
      <c r="B25" s="90"/>
      <c r="C25" s="90"/>
      <c r="D25" s="90"/>
      <c r="E25" s="91"/>
      <c r="F25" s="81"/>
      <c r="G25" s="81"/>
      <c r="H25" s="81"/>
      <c r="I25" s="81"/>
      <c r="J25" s="81"/>
    </row>
    <row r="26" spans="1:10" ht="16.5">
      <c r="A26" s="109" t="s">
        <v>15</v>
      </c>
      <c r="B26" s="110"/>
      <c r="C26" s="111"/>
      <c r="D26" s="82" t="s">
        <v>19</v>
      </c>
      <c r="E26" s="83"/>
      <c r="F26" s="27">
        <f>F27+F35+F60+F64+F68</f>
        <v>2329586.5700000003</v>
      </c>
      <c r="G26" s="27">
        <f>G27+G35+G60+G64+G68</f>
        <v>530605</v>
      </c>
      <c r="H26" s="27">
        <f>H27+H35+H60+H64+H68</f>
        <v>463117.3</v>
      </c>
      <c r="I26" s="27">
        <f>I27+I35+I60+I64+I68</f>
        <v>529978</v>
      </c>
      <c r="J26" s="27">
        <f>J27+J35+J60+J64+J68</f>
        <v>805886.2700000001</v>
      </c>
    </row>
    <row r="27" spans="1:10" ht="27" customHeight="1">
      <c r="A27" s="71" t="s">
        <v>123</v>
      </c>
      <c r="B27" s="72"/>
      <c r="C27" s="73"/>
      <c r="D27" s="84" t="s">
        <v>20</v>
      </c>
      <c r="E27" s="85"/>
      <c r="F27" s="23">
        <f>F28</f>
        <v>1061571.31</v>
      </c>
      <c r="G27" s="23">
        <f>G28</f>
        <v>155000</v>
      </c>
      <c r="H27" s="23">
        <f>H28</f>
        <v>155000</v>
      </c>
      <c r="I27" s="23">
        <f>I28</f>
        <v>155000</v>
      </c>
      <c r="J27" s="23">
        <f>J28</f>
        <v>596571.31</v>
      </c>
    </row>
    <row r="28" spans="1:10" ht="15">
      <c r="A28" s="71" t="s">
        <v>120</v>
      </c>
      <c r="B28" s="72"/>
      <c r="C28" s="73"/>
      <c r="D28" s="84" t="s">
        <v>21</v>
      </c>
      <c r="E28" s="85"/>
      <c r="F28" s="23">
        <f>F29+F33</f>
        <v>1061571.31</v>
      </c>
      <c r="G28" s="23">
        <f>G29+G33</f>
        <v>155000</v>
      </c>
      <c r="H28" s="23">
        <f>H29+H33</f>
        <v>155000</v>
      </c>
      <c r="I28" s="23">
        <f>I29+I33</f>
        <v>155000</v>
      </c>
      <c r="J28" s="23">
        <f>J29+J33</f>
        <v>596571.31</v>
      </c>
    </row>
    <row r="29" spans="1:10" ht="30.75" customHeight="1">
      <c r="A29" s="71" t="s">
        <v>84</v>
      </c>
      <c r="B29" s="72"/>
      <c r="C29" s="73"/>
      <c r="D29" s="84" t="s">
        <v>98</v>
      </c>
      <c r="E29" s="85"/>
      <c r="F29" s="23">
        <f>F30</f>
        <v>662733</v>
      </c>
      <c r="G29" s="23">
        <f>G30</f>
        <v>155000</v>
      </c>
      <c r="H29" s="23">
        <f>H30</f>
        <v>155000</v>
      </c>
      <c r="I29" s="23">
        <f>I30</f>
        <v>155000</v>
      </c>
      <c r="J29" s="23">
        <f>J30</f>
        <v>197733</v>
      </c>
    </row>
    <row r="30" spans="1:10" ht="15">
      <c r="A30" s="115" t="s">
        <v>121</v>
      </c>
      <c r="B30" s="74"/>
      <c r="C30" s="75"/>
      <c r="D30" s="84" t="s">
        <v>122</v>
      </c>
      <c r="E30" s="85"/>
      <c r="F30" s="23">
        <f>F31+F32</f>
        <v>662733</v>
      </c>
      <c r="G30" s="23">
        <f>G31+G32</f>
        <v>155000</v>
      </c>
      <c r="H30" s="23">
        <f>H31+H32</f>
        <v>155000</v>
      </c>
      <c r="I30" s="23">
        <f>I31+I32</f>
        <v>155000</v>
      </c>
      <c r="J30" s="23">
        <f>J31+J32</f>
        <v>197733</v>
      </c>
    </row>
    <row r="31" spans="1:10" ht="15">
      <c r="A31" s="33" t="s">
        <v>8</v>
      </c>
      <c r="B31" s="34"/>
      <c r="C31" s="35"/>
      <c r="D31" s="44" t="s">
        <v>51</v>
      </c>
      <c r="E31" s="45"/>
      <c r="F31" s="24">
        <f>G31+H31+I31+J31</f>
        <v>542713</v>
      </c>
      <c r="G31" s="25">
        <v>125000</v>
      </c>
      <c r="H31" s="24">
        <v>125000</v>
      </c>
      <c r="I31" s="24">
        <v>125000</v>
      </c>
      <c r="J31" s="26">
        <v>167713</v>
      </c>
    </row>
    <row r="32" spans="1:10" ht="15">
      <c r="A32" s="33" t="s">
        <v>9</v>
      </c>
      <c r="B32" s="34"/>
      <c r="C32" s="35"/>
      <c r="D32" s="44" t="s">
        <v>52</v>
      </c>
      <c r="E32" s="45"/>
      <c r="F32" s="24">
        <f>G32+H32+I32+J32</f>
        <v>120020</v>
      </c>
      <c r="G32" s="25">
        <v>30000</v>
      </c>
      <c r="H32" s="24">
        <v>30000</v>
      </c>
      <c r="I32" s="24">
        <v>30000</v>
      </c>
      <c r="J32" s="26">
        <v>30020</v>
      </c>
    </row>
    <row r="33" spans="1:10" ht="50.25" customHeight="1">
      <c r="A33" s="46" t="s">
        <v>210</v>
      </c>
      <c r="B33" s="47"/>
      <c r="C33" s="48"/>
      <c r="D33" s="42" t="s">
        <v>211</v>
      </c>
      <c r="E33" s="43"/>
      <c r="F33" s="10">
        <f>F34</f>
        <v>398838.31</v>
      </c>
      <c r="G33" s="10">
        <f>G34</f>
        <v>0</v>
      </c>
      <c r="H33" s="10">
        <f>H34</f>
        <v>0</v>
      </c>
      <c r="I33" s="10">
        <f>I34</f>
        <v>0</v>
      </c>
      <c r="J33" s="10">
        <f>J34</f>
        <v>398838.31</v>
      </c>
    </row>
    <row r="34" spans="1:10" ht="53.25" customHeight="1">
      <c r="A34" s="76" t="s">
        <v>210</v>
      </c>
      <c r="B34" s="99"/>
      <c r="C34" s="100"/>
      <c r="D34" s="40" t="s">
        <v>212</v>
      </c>
      <c r="E34" s="41"/>
      <c r="F34" s="12">
        <f>G34+H34+I34+J34</f>
        <v>398838.31</v>
      </c>
      <c r="G34" s="12">
        <v>0</v>
      </c>
      <c r="H34" s="11">
        <v>0</v>
      </c>
      <c r="I34" s="12">
        <v>0</v>
      </c>
      <c r="J34" s="9">
        <v>398838.31</v>
      </c>
    </row>
    <row r="35" spans="1:10" ht="60.75" customHeight="1">
      <c r="A35" s="96" t="s">
        <v>124</v>
      </c>
      <c r="B35" s="97"/>
      <c r="C35" s="98"/>
      <c r="D35" s="69" t="s">
        <v>22</v>
      </c>
      <c r="E35" s="41"/>
      <c r="F35" s="23">
        <f>F36+F58</f>
        <v>1159257.83</v>
      </c>
      <c r="G35" s="23">
        <f>G36+G58</f>
        <v>374105</v>
      </c>
      <c r="H35" s="23">
        <f>H36+H58</f>
        <v>306617.3</v>
      </c>
      <c r="I35" s="23">
        <f>I36+I58</f>
        <v>273478</v>
      </c>
      <c r="J35" s="23">
        <f>J36+J58</f>
        <v>205057.53</v>
      </c>
    </row>
    <row r="36" spans="1:10" ht="30" customHeight="1">
      <c r="A36" s="71" t="s">
        <v>88</v>
      </c>
      <c r="B36" s="72"/>
      <c r="C36" s="73"/>
      <c r="D36" s="42" t="s">
        <v>23</v>
      </c>
      <c r="E36" s="41"/>
      <c r="F36" s="23">
        <f>F37+F43+F47+F54+F56</f>
        <v>1154257.83</v>
      </c>
      <c r="G36" s="23">
        <f>G37+G41+G43+G47+G54+G56</f>
        <v>373105</v>
      </c>
      <c r="H36" s="23">
        <f>H37+H41+H43+H47+H54+H56</f>
        <v>305617.3</v>
      </c>
      <c r="I36" s="23">
        <f>I37+I41+I43+I47+I54+I56</f>
        <v>272478</v>
      </c>
      <c r="J36" s="23">
        <f>J37+J41+J43+J47+J54+J56</f>
        <v>203057.53</v>
      </c>
    </row>
    <row r="37" spans="1:10" ht="33" customHeight="1">
      <c r="A37" s="71" t="s">
        <v>84</v>
      </c>
      <c r="B37" s="72"/>
      <c r="C37" s="73"/>
      <c r="D37" s="42" t="s">
        <v>89</v>
      </c>
      <c r="E37" s="41"/>
      <c r="F37" s="23">
        <f>F38+F41</f>
        <v>662585</v>
      </c>
      <c r="G37" s="23">
        <f>G38+G41</f>
        <v>187500</v>
      </c>
      <c r="H37" s="23">
        <f>H38+H41</f>
        <v>187500</v>
      </c>
      <c r="I37" s="23">
        <f>I38+I41</f>
        <v>187500</v>
      </c>
      <c r="J37" s="23">
        <f>J38+J41</f>
        <v>100085</v>
      </c>
    </row>
    <row r="38" spans="1:10" ht="18.75" customHeight="1">
      <c r="A38" s="46" t="s">
        <v>121</v>
      </c>
      <c r="B38" s="56"/>
      <c r="C38" s="57"/>
      <c r="D38" s="42" t="s">
        <v>125</v>
      </c>
      <c r="E38" s="41"/>
      <c r="F38" s="23">
        <f>F39+F40</f>
        <v>662585</v>
      </c>
      <c r="G38" s="23">
        <f>G39+G40</f>
        <v>187500</v>
      </c>
      <c r="H38" s="23">
        <f>H39+H40</f>
        <v>187500</v>
      </c>
      <c r="I38" s="23">
        <f>I39+I40</f>
        <v>187500</v>
      </c>
      <c r="J38" s="23">
        <f>J39+J40</f>
        <v>100085</v>
      </c>
    </row>
    <row r="39" spans="1:10" ht="15">
      <c r="A39" s="63" t="s">
        <v>8</v>
      </c>
      <c r="B39" s="64"/>
      <c r="C39" s="65"/>
      <c r="D39" s="40" t="s">
        <v>53</v>
      </c>
      <c r="E39" s="41"/>
      <c r="F39" s="24">
        <f>G39+H39+I39+J39</f>
        <v>518844</v>
      </c>
      <c r="G39" s="24">
        <v>145000</v>
      </c>
      <c r="H39" s="25">
        <v>145000</v>
      </c>
      <c r="I39" s="24">
        <v>145000</v>
      </c>
      <c r="J39" s="26">
        <v>83844</v>
      </c>
    </row>
    <row r="40" spans="1:10" ht="19.5" customHeight="1">
      <c r="A40" s="63" t="s">
        <v>9</v>
      </c>
      <c r="B40" s="74"/>
      <c r="C40" s="75"/>
      <c r="D40" s="40" t="s">
        <v>55</v>
      </c>
      <c r="E40" s="41"/>
      <c r="F40" s="24">
        <f>G40+H40+I40+J40</f>
        <v>143741</v>
      </c>
      <c r="G40" s="24">
        <v>42500</v>
      </c>
      <c r="H40" s="25">
        <v>42500</v>
      </c>
      <c r="I40" s="24">
        <v>42500</v>
      </c>
      <c r="J40" s="26">
        <v>16241</v>
      </c>
    </row>
    <row r="41" spans="1:10" ht="19.5" customHeight="1">
      <c r="A41" s="46" t="s">
        <v>85</v>
      </c>
      <c r="B41" s="47"/>
      <c r="C41" s="48"/>
      <c r="D41" s="42" t="s">
        <v>126</v>
      </c>
      <c r="E41" s="43"/>
      <c r="F41" s="23">
        <f>F42</f>
        <v>0</v>
      </c>
      <c r="G41" s="23">
        <f>G42</f>
        <v>0</v>
      </c>
      <c r="H41" s="23">
        <f>H42</f>
        <v>0</v>
      </c>
      <c r="I41" s="23">
        <f>I42</f>
        <v>0</v>
      </c>
      <c r="J41" s="23">
        <f>J42</f>
        <v>0</v>
      </c>
    </row>
    <row r="42" spans="1:10" ht="15">
      <c r="A42" s="63" t="s">
        <v>85</v>
      </c>
      <c r="B42" s="64"/>
      <c r="C42" s="65"/>
      <c r="D42" s="40" t="s">
        <v>54</v>
      </c>
      <c r="E42" s="41"/>
      <c r="F42" s="24">
        <f>G42+H42+I42+J42</f>
        <v>0</v>
      </c>
      <c r="G42" s="24">
        <v>0</v>
      </c>
      <c r="H42" s="25">
        <v>0</v>
      </c>
      <c r="I42" s="24">
        <v>0</v>
      </c>
      <c r="J42" s="26">
        <v>0</v>
      </c>
    </row>
    <row r="43" spans="1:10" ht="15">
      <c r="A43" s="46" t="s">
        <v>86</v>
      </c>
      <c r="B43" s="47"/>
      <c r="C43" s="48"/>
      <c r="D43" s="42" t="s">
        <v>127</v>
      </c>
      <c r="E43" s="43"/>
      <c r="F43" s="23">
        <f>F44+F45+F46</f>
        <v>163530.91</v>
      </c>
      <c r="G43" s="23">
        <f>G44+G45+G46</f>
        <v>107472</v>
      </c>
      <c r="H43" s="23">
        <f>H44+H45+H46</f>
        <v>23090</v>
      </c>
      <c r="I43" s="23">
        <f>I44+I45+I46</f>
        <v>16192</v>
      </c>
      <c r="J43" s="23">
        <f>J44+J45+J46</f>
        <v>16776.91</v>
      </c>
    </row>
    <row r="44" spans="1:10" ht="29.25" customHeight="1">
      <c r="A44" s="33" t="s">
        <v>86</v>
      </c>
      <c r="B44" s="34"/>
      <c r="C44" s="35"/>
      <c r="D44" s="40" t="s">
        <v>56</v>
      </c>
      <c r="E44" s="41"/>
      <c r="F44" s="24">
        <f>G44+H44+I44+J44</f>
        <v>83773.91</v>
      </c>
      <c r="G44" s="24">
        <v>76368</v>
      </c>
      <c r="H44" s="25">
        <v>2000</v>
      </c>
      <c r="I44" s="24">
        <v>2000</v>
      </c>
      <c r="J44" s="26">
        <v>3405.91</v>
      </c>
    </row>
    <row r="45" spans="1:10" ht="30" customHeight="1">
      <c r="A45" s="33" t="s">
        <v>86</v>
      </c>
      <c r="B45" s="34"/>
      <c r="C45" s="35"/>
      <c r="D45" s="40" t="s">
        <v>57</v>
      </c>
      <c r="E45" s="41"/>
      <c r="F45" s="24">
        <f>G45+H45+I45+J45</f>
        <v>3304</v>
      </c>
      <c r="G45" s="24">
        <v>0</v>
      </c>
      <c r="H45" s="25">
        <v>0</v>
      </c>
      <c r="I45" s="24">
        <v>3304</v>
      </c>
      <c r="J45" s="26">
        <v>0</v>
      </c>
    </row>
    <row r="46" spans="1:10" ht="28.5" customHeight="1">
      <c r="A46" s="33" t="s">
        <v>86</v>
      </c>
      <c r="B46" s="34"/>
      <c r="C46" s="35"/>
      <c r="D46" s="40" t="s">
        <v>58</v>
      </c>
      <c r="E46" s="41"/>
      <c r="F46" s="24">
        <f>G46+H46+I46+J46</f>
        <v>76453</v>
      </c>
      <c r="G46" s="24">
        <v>31104</v>
      </c>
      <c r="H46" s="25">
        <v>21090</v>
      </c>
      <c r="I46" s="24">
        <v>10888</v>
      </c>
      <c r="J46" s="26">
        <v>13371</v>
      </c>
    </row>
    <row r="47" spans="1:10" ht="28.5" customHeight="1">
      <c r="A47" s="46" t="s">
        <v>87</v>
      </c>
      <c r="B47" s="56"/>
      <c r="C47" s="57"/>
      <c r="D47" s="42" t="s">
        <v>128</v>
      </c>
      <c r="E47" s="43"/>
      <c r="F47" s="23">
        <f>F49+F50+F51+F53+F48+F52</f>
        <v>298141.92</v>
      </c>
      <c r="G47" s="23">
        <f>G49+G50+G51+G53+G48+G52</f>
        <v>75633</v>
      </c>
      <c r="H47" s="23">
        <f>H49+H50+H51+H53+H48+H52</f>
        <v>92527.3</v>
      </c>
      <c r="I47" s="23">
        <f>I49+I50+I51+I53+I48+I52</f>
        <v>46286</v>
      </c>
      <c r="J47" s="23">
        <f>J49+J50+J51+J53+J48+J52</f>
        <v>83695.62</v>
      </c>
    </row>
    <row r="48" spans="1:10" ht="28.5" customHeight="1">
      <c r="A48" s="33" t="s">
        <v>87</v>
      </c>
      <c r="B48" s="34"/>
      <c r="C48" s="35"/>
      <c r="D48" s="40" t="s">
        <v>173</v>
      </c>
      <c r="E48" s="41"/>
      <c r="F48" s="24">
        <f aca="true" t="shared" si="0" ref="F48:F53">G48+H48+I48+J48</f>
        <v>5912.5</v>
      </c>
      <c r="G48" s="24">
        <v>0</v>
      </c>
      <c r="H48" s="25">
        <v>5912.5</v>
      </c>
      <c r="I48" s="24">
        <v>0</v>
      </c>
      <c r="J48" s="26">
        <v>0</v>
      </c>
    </row>
    <row r="49" spans="1:10" ht="30" customHeight="1">
      <c r="A49" s="33" t="s">
        <v>87</v>
      </c>
      <c r="B49" s="34"/>
      <c r="C49" s="35"/>
      <c r="D49" s="40" t="s">
        <v>59</v>
      </c>
      <c r="E49" s="41"/>
      <c r="F49" s="24">
        <f t="shared" si="0"/>
        <v>59560.16</v>
      </c>
      <c r="G49" s="24">
        <v>13000</v>
      </c>
      <c r="H49" s="25">
        <v>13000</v>
      </c>
      <c r="I49" s="24">
        <v>5464</v>
      </c>
      <c r="J49" s="26">
        <v>28096.16</v>
      </c>
    </row>
    <row r="50" spans="1:10" ht="29.25" customHeight="1">
      <c r="A50" s="33" t="s">
        <v>87</v>
      </c>
      <c r="B50" s="34"/>
      <c r="C50" s="35"/>
      <c r="D50" s="40" t="s">
        <v>60</v>
      </c>
      <c r="E50" s="41"/>
      <c r="F50" s="24">
        <f t="shared" si="0"/>
        <v>28644</v>
      </c>
      <c r="G50" s="24">
        <v>10000</v>
      </c>
      <c r="H50" s="25">
        <v>10000</v>
      </c>
      <c r="I50" s="24">
        <v>3322</v>
      </c>
      <c r="J50" s="26">
        <v>5322</v>
      </c>
    </row>
    <row r="51" spans="1:10" ht="29.25" customHeight="1">
      <c r="A51" s="33" t="s">
        <v>87</v>
      </c>
      <c r="B51" s="34"/>
      <c r="C51" s="35"/>
      <c r="D51" s="40" t="s">
        <v>61</v>
      </c>
      <c r="E51" s="41"/>
      <c r="F51" s="24">
        <f t="shared" si="0"/>
        <v>144697</v>
      </c>
      <c r="G51" s="24">
        <v>45133</v>
      </c>
      <c r="H51" s="25">
        <v>30000</v>
      </c>
      <c r="I51" s="24">
        <v>30000</v>
      </c>
      <c r="J51" s="26">
        <v>39564</v>
      </c>
    </row>
    <row r="52" spans="1:10" ht="29.25" customHeight="1">
      <c r="A52" s="33" t="s">
        <v>87</v>
      </c>
      <c r="B52" s="34"/>
      <c r="C52" s="35"/>
      <c r="D52" s="40" t="s">
        <v>174</v>
      </c>
      <c r="E52" s="41"/>
      <c r="F52" s="24">
        <f t="shared" si="0"/>
        <v>26114.8</v>
      </c>
      <c r="G52" s="24">
        <v>0</v>
      </c>
      <c r="H52" s="25">
        <v>26114.8</v>
      </c>
      <c r="I52" s="24">
        <v>0</v>
      </c>
      <c r="J52" s="26">
        <v>0</v>
      </c>
    </row>
    <row r="53" spans="1:10" ht="29.25" customHeight="1">
      <c r="A53" s="33" t="s">
        <v>87</v>
      </c>
      <c r="B53" s="34"/>
      <c r="C53" s="35"/>
      <c r="D53" s="40" t="s">
        <v>62</v>
      </c>
      <c r="E53" s="41"/>
      <c r="F53" s="24">
        <f t="shared" si="0"/>
        <v>33213.46</v>
      </c>
      <c r="G53" s="24">
        <v>7500</v>
      </c>
      <c r="H53" s="25">
        <v>7500</v>
      </c>
      <c r="I53" s="24">
        <v>7500</v>
      </c>
      <c r="J53" s="26">
        <v>10713.46</v>
      </c>
    </row>
    <row r="54" spans="1:10" ht="29.25" customHeight="1">
      <c r="A54" s="46" t="s">
        <v>90</v>
      </c>
      <c r="B54" s="56"/>
      <c r="C54" s="57"/>
      <c r="D54" s="42" t="s">
        <v>129</v>
      </c>
      <c r="E54" s="43"/>
      <c r="F54" s="10">
        <f>F55</f>
        <v>10000</v>
      </c>
      <c r="G54" s="10">
        <f>G55</f>
        <v>2500</v>
      </c>
      <c r="H54" s="10">
        <f>H55</f>
        <v>2500</v>
      </c>
      <c r="I54" s="10">
        <f>I55</f>
        <v>2500</v>
      </c>
      <c r="J54" s="10">
        <f>J55</f>
        <v>2500</v>
      </c>
    </row>
    <row r="55" spans="1:10" ht="30.75" customHeight="1">
      <c r="A55" s="63" t="s">
        <v>90</v>
      </c>
      <c r="B55" s="64"/>
      <c r="C55" s="65"/>
      <c r="D55" s="40" t="s">
        <v>63</v>
      </c>
      <c r="E55" s="41"/>
      <c r="F55" s="12">
        <f>G55+H55+I55+J55</f>
        <v>10000</v>
      </c>
      <c r="G55" s="12">
        <v>2500</v>
      </c>
      <c r="H55" s="11">
        <v>2500</v>
      </c>
      <c r="I55" s="12">
        <v>2500</v>
      </c>
      <c r="J55" s="9">
        <v>2500</v>
      </c>
    </row>
    <row r="56" spans="1:10" ht="30.75" customHeight="1">
      <c r="A56" s="46" t="s">
        <v>130</v>
      </c>
      <c r="B56" s="47"/>
      <c r="C56" s="48"/>
      <c r="D56" s="42" t="s">
        <v>131</v>
      </c>
      <c r="E56" s="43"/>
      <c r="F56" s="10">
        <f>F57</f>
        <v>20000</v>
      </c>
      <c r="G56" s="10">
        <f>G57</f>
        <v>0</v>
      </c>
      <c r="H56" s="10">
        <f>H57</f>
        <v>0</v>
      </c>
      <c r="I56" s="10">
        <f>I57</f>
        <v>20000</v>
      </c>
      <c r="J56" s="10">
        <f>J57</f>
        <v>0</v>
      </c>
    </row>
    <row r="57" spans="1:10" ht="30.75" customHeight="1">
      <c r="A57" s="76" t="s">
        <v>130</v>
      </c>
      <c r="B57" s="99"/>
      <c r="C57" s="100"/>
      <c r="D57" s="40" t="s">
        <v>45</v>
      </c>
      <c r="E57" s="41"/>
      <c r="F57" s="12">
        <f>G57+H57+I57+J57</f>
        <v>20000</v>
      </c>
      <c r="G57" s="12">
        <v>0</v>
      </c>
      <c r="H57" s="11">
        <v>0</v>
      </c>
      <c r="I57" s="12">
        <v>20000</v>
      </c>
      <c r="J57" s="9">
        <v>0</v>
      </c>
    </row>
    <row r="58" spans="1:10" ht="62.25" customHeight="1">
      <c r="A58" s="46" t="s">
        <v>132</v>
      </c>
      <c r="B58" s="47"/>
      <c r="C58" s="48"/>
      <c r="D58" s="42" t="s">
        <v>133</v>
      </c>
      <c r="E58" s="43"/>
      <c r="F58" s="10">
        <f>F59</f>
        <v>5000</v>
      </c>
      <c r="G58" s="10">
        <f>G59</f>
        <v>1000</v>
      </c>
      <c r="H58" s="10">
        <f>H59</f>
        <v>1000</v>
      </c>
      <c r="I58" s="10">
        <f>I59</f>
        <v>1000</v>
      </c>
      <c r="J58" s="10">
        <f>J59</f>
        <v>2000</v>
      </c>
    </row>
    <row r="59" spans="1:10" ht="62.25" customHeight="1">
      <c r="A59" s="63" t="s">
        <v>87</v>
      </c>
      <c r="B59" s="64"/>
      <c r="C59" s="65"/>
      <c r="D59" s="40" t="s">
        <v>102</v>
      </c>
      <c r="E59" s="41"/>
      <c r="F59" s="12">
        <f>G59+H59+I59+J59</f>
        <v>5000</v>
      </c>
      <c r="G59" s="12">
        <v>1000</v>
      </c>
      <c r="H59" s="11">
        <v>1000</v>
      </c>
      <c r="I59" s="12">
        <v>1000</v>
      </c>
      <c r="J59" s="9">
        <v>2000</v>
      </c>
    </row>
    <row r="60" spans="1:10" ht="35.25" customHeight="1">
      <c r="A60" s="112" t="s">
        <v>91</v>
      </c>
      <c r="B60" s="113"/>
      <c r="C60" s="114"/>
      <c r="D60" s="42" t="s">
        <v>39</v>
      </c>
      <c r="E60" s="41"/>
      <c r="F60" s="10">
        <f aca="true" t="shared" si="1" ref="F60:J62">F61</f>
        <v>20000</v>
      </c>
      <c r="G60" s="10">
        <f t="shared" si="1"/>
        <v>0</v>
      </c>
      <c r="H60" s="10">
        <f t="shared" si="1"/>
        <v>0</v>
      </c>
      <c r="I60" s="10">
        <f t="shared" si="1"/>
        <v>20000</v>
      </c>
      <c r="J60" s="10">
        <f t="shared" si="1"/>
        <v>0</v>
      </c>
    </row>
    <row r="61" spans="1:10" ht="15" customHeight="1">
      <c r="A61" s="71" t="s">
        <v>91</v>
      </c>
      <c r="B61" s="72"/>
      <c r="C61" s="73"/>
      <c r="D61" s="42" t="s">
        <v>40</v>
      </c>
      <c r="E61" s="41"/>
      <c r="F61" s="10">
        <f t="shared" si="1"/>
        <v>20000</v>
      </c>
      <c r="G61" s="10">
        <f t="shared" si="1"/>
        <v>0</v>
      </c>
      <c r="H61" s="10">
        <f t="shared" si="1"/>
        <v>0</v>
      </c>
      <c r="I61" s="10">
        <f t="shared" si="1"/>
        <v>20000</v>
      </c>
      <c r="J61" s="10">
        <f t="shared" si="1"/>
        <v>0</v>
      </c>
    </row>
    <row r="62" spans="1:10" ht="32.25" customHeight="1">
      <c r="A62" s="46" t="s">
        <v>130</v>
      </c>
      <c r="B62" s="105"/>
      <c r="C62" s="106"/>
      <c r="D62" s="42" t="s">
        <v>47</v>
      </c>
      <c r="E62" s="41"/>
      <c r="F62" s="10">
        <f t="shared" si="1"/>
        <v>20000</v>
      </c>
      <c r="G62" s="10">
        <f t="shared" si="1"/>
        <v>0</v>
      </c>
      <c r="H62" s="10">
        <f t="shared" si="1"/>
        <v>0</v>
      </c>
      <c r="I62" s="10">
        <f t="shared" si="1"/>
        <v>20000</v>
      </c>
      <c r="J62" s="10">
        <f t="shared" si="1"/>
        <v>0</v>
      </c>
    </row>
    <row r="63" spans="1:10" ht="27.75" customHeight="1">
      <c r="A63" s="76" t="s">
        <v>130</v>
      </c>
      <c r="B63" s="77"/>
      <c r="C63" s="78"/>
      <c r="D63" s="40" t="s">
        <v>46</v>
      </c>
      <c r="E63" s="41"/>
      <c r="F63" s="12">
        <f>G63+H63+I63+J63</f>
        <v>20000</v>
      </c>
      <c r="G63" s="12">
        <v>0</v>
      </c>
      <c r="H63" s="11">
        <v>0</v>
      </c>
      <c r="I63" s="12">
        <v>20000</v>
      </c>
      <c r="J63" s="9">
        <v>0</v>
      </c>
    </row>
    <row r="64" spans="1:10" ht="27.75" customHeight="1">
      <c r="A64" s="96" t="s">
        <v>81</v>
      </c>
      <c r="B64" s="103"/>
      <c r="C64" s="104"/>
      <c r="D64" s="42" t="s">
        <v>82</v>
      </c>
      <c r="E64" s="41"/>
      <c r="F64" s="10">
        <f>F65</f>
        <v>80000</v>
      </c>
      <c r="G64" s="10">
        <f aca="true" t="shared" si="2" ref="G64:J65">G65</f>
        <v>0</v>
      </c>
      <c r="H64" s="10">
        <f t="shared" si="2"/>
        <v>0</v>
      </c>
      <c r="I64" s="10">
        <f t="shared" si="2"/>
        <v>80000</v>
      </c>
      <c r="J64" s="10">
        <f t="shared" si="2"/>
        <v>0</v>
      </c>
    </row>
    <row r="65" spans="1:10" ht="31.5" customHeight="1">
      <c r="A65" s="71" t="s">
        <v>83</v>
      </c>
      <c r="B65" s="72"/>
      <c r="C65" s="73"/>
      <c r="D65" s="42" t="s">
        <v>134</v>
      </c>
      <c r="E65" s="41"/>
      <c r="F65" s="10">
        <f>F66</f>
        <v>80000</v>
      </c>
      <c r="G65" s="10">
        <f t="shared" si="2"/>
        <v>0</v>
      </c>
      <c r="H65" s="10">
        <f t="shared" si="2"/>
        <v>0</v>
      </c>
      <c r="I65" s="10">
        <f t="shared" si="2"/>
        <v>80000</v>
      </c>
      <c r="J65" s="10">
        <f t="shared" si="2"/>
        <v>0</v>
      </c>
    </row>
    <row r="66" spans="1:10" ht="27.75" customHeight="1">
      <c r="A66" s="46" t="s">
        <v>87</v>
      </c>
      <c r="B66" s="56"/>
      <c r="C66" s="57"/>
      <c r="D66" s="42" t="s">
        <v>135</v>
      </c>
      <c r="E66" s="43"/>
      <c r="F66" s="10">
        <f>F67</f>
        <v>80000</v>
      </c>
      <c r="G66" s="10">
        <f>G67</f>
        <v>0</v>
      </c>
      <c r="H66" s="10">
        <f>H67</f>
        <v>0</v>
      </c>
      <c r="I66" s="10">
        <f>I67</f>
        <v>80000</v>
      </c>
      <c r="J66" s="10">
        <f>J67</f>
        <v>0</v>
      </c>
    </row>
    <row r="67" spans="1:10" ht="25.5" customHeight="1">
      <c r="A67" s="33" t="s">
        <v>87</v>
      </c>
      <c r="B67" s="34"/>
      <c r="C67" s="35"/>
      <c r="D67" s="40" t="s">
        <v>175</v>
      </c>
      <c r="E67" s="41"/>
      <c r="F67" s="12">
        <f>G67+H67+I67+J67</f>
        <v>80000</v>
      </c>
      <c r="G67" s="12">
        <v>0</v>
      </c>
      <c r="H67" s="11">
        <v>0</v>
      </c>
      <c r="I67" s="12">
        <v>80000</v>
      </c>
      <c r="J67" s="9">
        <v>0</v>
      </c>
    </row>
    <row r="68" spans="1:10" ht="33" customHeight="1">
      <c r="A68" s="96" t="s">
        <v>136</v>
      </c>
      <c r="B68" s="97"/>
      <c r="C68" s="98"/>
      <c r="D68" s="69" t="s">
        <v>48</v>
      </c>
      <c r="E68" s="41"/>
      <c r="F68" s="10">
        <f>F69</f>
        <v>8757.43</v>
      </c>
      <c r="G68" s="10">
        <f>G69</f>
        <v>1500</v>
      </c>
      <c r="H68" s="10">
        <f>H69</f>
        <v>1500</v>
      </c>
      <c r="I68" s="10">
        <f>I69</f>
        <v>1500</v>
      </c>
      <c r="J68" s="10">
        <f>J69</f>
        <v>4257.43</v>
      </c>
    </row>
    <row r="69" spans="1:10" ht="48" customHeight="1">
      <c r="A69" s="71" t="s">
        <v>95</v>
      </c>
      <c r="B69" s="107"/>
      <c r="C69" s="108"/>
      <c r="D69" s="42" t="s">
        <v>137</v>
      </c>
      <c r="E69" s="41"/>
      <c r="F69" s="10">
        <f>F70+F72+F74</f>
        <v>8757.43</v>
      </c>
      <c r="G69" s="10">
        <f>G70+G72+G74</f>
        <v>1500</v>
      </c>
      <c r="H69" s="10">
        <f>H70+H72+H74</f>
        <v>1500</v>
      </c>
      <c r="I69" s="10">
        <f>I70+I72+I74</f>
        <v>1500</v>
      </c>
      <c r="J69" s="10">
        <f>J70+J72+J74</f>
        <v>4257.43</v>
      </c>
    </row>
    <row r="70" spans="1:10" ht="27.75" customHeight="1">
      <c r="A70" s="71" t="s">
        <v>94</v>
      </c>
      <c r="B70" s="72"/>
      <c r="C70" s="73"/>
      <c r="D70" s="42" t="s">
        <v>99</v>
      </c>
      <c r="E70" s="41"/>
      <c r="F70" s="10">
        <f>F71</f>
        <v>7611</v>
      </c>
      <c r="G70" s="10">
        <f>G71</f>
        <v>1500</v>
      </c>
      <c r="H70" s="10">
        <f>H71</f>
        <v>1500</v>
      </c>
      <c r="I70" s="10">
        <f>I71</f>
        <v>1500</v>
      </c>
      <c r="J70" s="10">
        <f>J71</f>
        <v>3111</v>
      </c>
    </row>
    <row r="71" spans="1:10" ht="27.75" customHeight="1">
      <c r="A71" s="63" t="s">
        <v>94</v>
      </c>
      <c r="B71" s="64"/>
      <c r="C71" s="65"/>
      <c r="D71" s="40" t="s">
        <v>64</v>
      </c>
      <c r="E71" s="41"/>
      <c r="F71" s="12">
        <f>G71+H71+I71+J71</f>
        <v>7611</v>
      </c>
      <c r="G71" s="12">
        <v>1500</v>
      </c>
      <c r="H71" s="11">
        <v>1500</v>
      </c>
      <c r="I71" s="12">
        <v>1500</v>
      </c>
      <c r="J71" s="9">
        <v>3111</v>
      </c>
    </row>
    <row r="72" spans="1:10" ht="27.75" customHeight="1">
      <c r="A72" s="46" t="s">
        <v>87</v>
      </c>
      <c r="B72" s="47"/>
      <c r="C72" s="48"/>
      <c r="D72" s="42" t="s">
        <v>203</v>
      </c>
      <c r="E72" s="41"/>
      <c r="F72" s="10">
        <f>F73</f>
        <v>685</v>
      </c>
      <c r="G72" s="10">
        <f>G73</f>
        <v>0</v>
      </c>
      <c r="H72" s="10">
        <f>H73</f>
        <v>0</v>
      </c>
      <c r="I72" s="10">
        <f>I73</f>
        <v>0</v>
      </c>
      <c r="J72" s="10">
        <f>J73</f>
        <v>685</v>
      </c>
    </row>
    <row r="73" spans="1:10" ht="27.75" customHeight="1">
      <c r="A73" s="76" t="s">
        <v>87</v>
      </c>
      <c r="B73" s="77"/>
      <c r="C73" s="78"/>
      <c r="D73" s="40" t="s">
        <v>204</v>
      </c>
      <c r="E73" s="41"/>
      <c r="F73" s="12">
        <f>G73+H73+I73+J73</f>
        <v>685</v>
      </c>
      <c r="G73" s="12">
        <v>0</v>
      </c>
      <c r="H73" s="11">
        <v>0</v>
      </c>
      <c r="I73" s="12">
        <v>0</v>
      </c>
      <c r="J73" s="9">
        <v>685</v>
      </c>
    </row>
    <row r="74" spans="1:10" ht="27.75" customHeight="1">
      <c r="A74" s="46" t="s">
        <v>90</v>
      </c>
      <c r="B74" s="47"/>
      <c r="C74" s="48"/>
      <c r="D74" s="42" t="s">
        <v>205</v>
      </c>
      <c r="E74" s="41"/>
      <c r="F74" s="10">
        <f>F75</f>
        <v>461.43</v>
      </c>
      <c r="G74" s="10">
        <f>G75</f>
        <v>0</v>
      </c>
      <c r="H74" s="10">
        <f>H75</f>
        <v>0</v>
      </c>
      <c r="I74" s="10">
        <f>I75</f>
        <v>0</v>
      </c>
      <c r="J74" s="10">
        <f>J75</f>
        <v>461.43</v>
      </c>
    </row>
    <row r="75" spans="1:10" ht="30.75" customHeight="1">
      <c r="A75" s="76" t="s">
        <v>90</v>
      </c>
      <c r="B75" s="99"/>
      <c r="C75" s="100"/>
      <c r="D75" s="40" t="s">
        <v>206</v>
      </c>
      <c r="E75" s="41"/>
      <c r="F75" s="12">
        <f>G75+H75+I75+J75</f>
        <v>461.43</v>
      </c>
      <c r="G75" s="12">
        <v>0</v>
      </c>
      <c r="H75" s="11">
        <v>0</v>
      </c>
      <c r="I75" s="12">
        <v>0</v>
      </c>
      <c r="J75" s="9">
        <v>461.43</v>
      </c>
    </row>
    <row r="76" spans="1:10" s="1" customFormat="1" ht="13.5" customHeight="1">
      <c r="A76" s="121" t="s">
        <v>10</v>
      </c>
      <c r="B76" s="122"/>
      <c r="C76" s="123"/>
      <c r="D76" s="58" t="s">
        <v>24</v>
      </c>
      <c r="E76" s="59"/>
      <c r="F76" s="28">
        <f aca="true" t="shared" si="3" ref="F76:J78">F77</f>
        <v>79500</v>
      </c>
      <c r="G76" s="28">
        <f t="shared" si="3"/>
        <v>19000</v>
      </c>
      <c r="H76" s="28">
        <f t="shared" si="3"/>
        <v>19000</v>
      </c>
      <c r="I76" s="28">
        <f t="shared" si="3"/>
        <v>19000</v>
      </c>
      <c r="J76" s="28">
        <f t="shared" si="3"/>
        <v>22500</v>
      </c>
    </row>
    <row r="77" spans="1:10" ht="13.5" customHeight="1">
      <c r="A77" s="79" t="s">
        <v>138</v>
      </c>
      <c r="B77" s="47"/>
      <c r="C77" s="48"/>
      <c r="D77" s="42" t="s">
        <v>139</v>
      </c>
      <c r="E77" s="41"/>
      <c r="F77" s="23">
        <f t="shared" si="3"/>
        <v>79500</v>
      </c>
      <c r="G77" s="23">
        <f t="shared" si="3"/>
        <v>19000</v>
      </c>
      <c r="H77" s="23">
        <f t="shared" si="3"/>
        <v>19000</v>
      </c>
      <c r="I77" s="23">
        <f t="shared" si="3"/>
        <v>19000</v>
      </c>
      <c r="J77" s="23">
        <f t="shared" si="3"/>
        <v>22500</v>
      </c>
    </row>
    <row r="78" spans="1:10" ht="28.5" customHeight="1">
      <c r="A78" s="79" t="s">
        <v>84</v>
      </c>
      <c r="B78" s="53"/>
      <c r="C78" s="54"/>
      <c r="D78" s="42" t="s">
        <v>97</v>
      </c>
      <c r="E78" s="43"/>
      <c r="F78" s="23">
        <f>F79</f>
        <v>79500</v>
      </c>
      <c r="G78" s="23">
        <f t="shared" si="3"/>
        <v>19000</v>
      </c>
      <c r="H78" s="23">
        <f t="shared" si="3"/>
        <v>19000</v>
      </c>
      <c r="I78" s="23">
        <f t="shared" si="3"/>
        <v>19000</v>
      </c>
      <c r="J78" s="23">
        <f t="shared" si="3"/>
        <v>22500</v>
      </c>
    </row>
    <row r="79" spans="1:10" ht="28.5" customHeight="1">
      <c r="A79" s="124" t="s">
        <v>121</v>
      </c>
      <c r="B79" s="125"/>
      <c r="C79" s="43"/>
      <c r="D79" s="42" t="s">
        <v>140</v>
      </c>
      <c r="E79" s="43"/>
      <c r="F79" s="23">
        <f>F80+F83+F81+F82</f>
        <v>79500</v>
      </c>
      <c r="G79" s="23">
        <f>G80+G83+G81+G82</f>
        <v>19000</v>
      </c>
      <c r="H79" s="23">
        <f>H80+H83+H81+H82</f>
        <v>19000</v>
      </c>
      <c r="I79" s="23">
        <f>I80+I83+I81+I82</f>
        <v>19000</v>
      </c>
      <c r="J79" s="23">
        <f>J80+J83+J81+J82</f>
        <v>22500</v>
      </c>
    </row>
    <row r="80" spans="1:10" ht="15">
      <c r="A80" s="63" t="s">
        <v>8</v>
      </c>
      <c r="B80" s="64"/>
      <c r="C80" s="65"/>
      <c r="D80" s="6" t="s">
        <v>65</v>
      </c>
      <c r="E80" s="3"/>
      <c r="F80" s="22">
        <f>G80+H80+I80+J80</f>
        <v>56072.17</v>
      </c>
      <c r="G80" s="22">
        <v>14500</v>
      </c>
      <c r="H80" s="29">
        <v>14500</v>
      </c>
      <c r="I80" s="22">
        <v>14500</v>
      </c>
      <c r="J80" s="30">
        <v>12572.17</v>
      </c>
    </row>
    <row r="81" spans="1:10" ht="15">
      <c r="A81" s="63" t="s">
        <v>9</v>
      </c>
      <c r="B81" s="74"/>
      <c r="C81" s="75"/>
      <c r="D81" s="6" t="s">
        <v>66</v>
      </c>
      <c r="E81" s="3"/>
      <c r="F81" s="22">
        <f>G81+H81+I81+J81</f>
        <v>16795.44</v>
      </c>
      <c r="G81" s="22">
        <v>4500</v>
      </c>
      <c r="H81" s="29">
        <v>4500</v>
      </c>
      <c r="I81" s="22">
        <v>4500</v>
      </c>
      <c r="J81" s="30">
        <v>3295.44</v>
      </c>
    </row>
    <row r="82" spans="1:10" ht="30" customHeight="1">
      <c r="A82" s="33" t="s">
        <v>87</v>
      </c>
      <c r="B82" s="34"/>
      <c r="C82" s="35"/>
      <c r="D82" s="6" t="s">
        <v>214</v>
      </c>
      <c r="E82" s="3"/>
      <c r="F82" s="22">
        <f>G82+H82+I82+J82</f>
        <v>3617.39</v>
      </c>
      <c r="G82" s="22">
        <v>0</v>
      </c>
      <c r="H82" s="29">
        <v>0</v>
      </c>
      <c r="I82" s="22">
        <v>0</v>
      </c>
      <c r="J82" s="30">
        <v>3617.39</v>
      </c>
    </row>
    <row r="83" spans="1:10" ht="31.5" customHeight="1">
      <c r="A83" s="33" t="s">
        <v>87</v>
      </c>
      <c r="B83" s="34"/>
      <c r="C83" s="35"/>
      <c r="D83" s="6" t="s">
        <v>215</v>
      </c>
      <c r="E83" s="3"/>
      <c r="F83" s="22">
        <f>G83+H83+I83+J83</f>
        <v>3015</v>
      </c>
      <c r="G83" s="22">
        <v>0</v>
      </c>
      <c r="H83" s="29">
        <v>0</v>
      </c>
      <c r="I83" s="22">
        <v>0</v>
      </c>
      <c r="J83" s="30">
        <v>3015</v>
      </c>
    </row>
    <row r="84" spans="1:10" s="1" customFormat="1" ht="15">
      <c r="A84" s="49" t="s">
        <v>11</v>
      </c>
      <c r="B84" s="101"/>
      <c r="C84" s="102"/>
      <c r="D84" s="58" t="s">
        <v>25</v>
      </c>
      <c r="E84" s="59"/>
      <c r="F84" s="31">
        <f>F86</f>
        <v>73121</v>
      </c>
      <c r="G84" s="31">
        <f>G86</f>
        <v>0</v>
      </c>
      <c r="H84" s="31">
        <f>H86</f>
        <v>68000</v>
      </c>
      <c r="I84" s="31">
        <f>I86</f>
        <v>0</v>
      </c>
      <c r="J84" s="31">
        <f>J86</f>
        <v>5121</v>
      </c>
    </row>
    <row r="85" spans="1:10" s="1" customFormat="1" ht="45.75" customHeight="1">
      <c r="A85" s="53" t="s">
        <v>141</v>
      </c>
      <c r="B85" s="74"/>
      <c r="C85" s="75"/>
      <c r="D85" s="42" t="s">
        <v>142</v>
      </c>
      <c r="E85" s="41"/>
      <c r="F85" s="32">
        <f aca="true" t="shared" si="4" ref="F85:J86">F86</f>
        <v>73121</v>
      </c>
      <c r="G85" s="32">
        <f t="shared" si="4"/>
        <v>0</v>
      </c>
      <c r="H85" s="32">
        <f t="shared" si="4"/>
        <v>68000</v>
      </c>
      <c r="I85" s="32">
        <f t="shared" si="4"/>
        <v>0</v>
      </c>
      <c r="J85" s="32">
        <f t="shared" si="4"/>
        <v>5121</v>
      </c>
    </row>
    <row r="86" spans="1:10" ht="43.5" customHeight="1">
      <c r="A86" s="53" t="s">
        <v>92</v>
      </c>
      <c r="B86" s="64"/>
      <c r="C86" s="65"/>
      <c r="D86" s="42" t="s">
        <v>26</v>
      </c>
      <c r="E86" s="41"/>
      <c r="F86" s="32">
        <f t="shared" si="4"/>
        <v>73121</v>
      </c>
      <c r="G86" s="32">
        <f t="shared" si="4"/>
        <v>0</v>
      </c>
      <c r="H86" s="32">
        <f t="shared" si="4"/>
        <v>68000</v>
      </c>
      <c r="I86" s="32">
        <f t="shared" si="4"/>
        <v>0</v>
      </c>
      <c r="J86" s="32">
        <f t="shared" si="4"/>
        <v>5121</v>
      </c>
    </row>
    <row r="87" spans="1:10" ht="43.5" customHeight="1">
      <c r="A87" s="46" t="s">
        <v>87</v>
      </c>
      <c r="B87" s="47"/>
      <c r="C87" s="48"/>
      <c r="D87" s="42" t="s">
        <v>143</v>
      </c>
      <c r="E87" s="43"/>
      <c r="F87" s="32">
        <f>F88+F90+F89</f>
        <v>73121</v>
      </c>
      <c r="G87" s="32">
        <f>G88+G90+G89</f>
        <v>0</v>
      </c>
      <c r="H87" s="32">
        <f>H88+H90+H89</f>
        <v>68000</v>
      </c>
      <c r="I87" s="32">
        <f>I88+I90+I89</f>
        <v>0</v>
      </c>
      <c r="J87" s="32">
        <f>J88+J90+J89</f>
        <v>5121</v>
      </c>
    </row>
    <row r="88" spans="1:10" ht="43.5" customHeight="1">
      <c r="A88" s="76" t="s">
        <v>87</v>
      </c>
      <c r="B88" s="77"/>
      <c r="C88" s="78"/>
      <c r="D88" s="40" t="s">
        <v>117</v>
      </c>
      <c r="E88" s="41"/>
      <c r="F88" s="22">
        <f>G88+H88+I88+J88</f>
        <v>0</v>
      </c>
      <c r="G88" s="22">
        <v>0</v>
      </c>
      <c r="H88" s="29">
        <v>0</v>
      </c>
      <c r="I88" s="22">
        <v>0</v>
      </c>
      <c r="J88" s="30">
        <v>0</v>
      </c>
    </row>
    <row r="89" spans="1:10" ht="43.5" customHeight="1">
      <c r="A89" s="76" t="s">
        <v>87</v>
      </c>
      <c r="B89" s="77"/>
      <c r="C89" s="78"/>
      <c r="D89" s="40" t="s">
        <v>67</v>
      </c>
      <c r="E89" s="41"/>
      <c r="F89" s="22">
        <f>G89+H89+I89+J89</f>
        <v>5121</v>
      </c>
      <c r="G89" s="22">
        <v>0</v>
      </c>
      <c r="H89" s="29">
        <v>0</v>
      </c>
      <c r="I89" s="22">
        <v>0</v>
      </c>
      <c r="J89" s="30">
        <v>5121</v>
      </c>
    </row>
    <row r="90" spans="1:10" ht="34.5" customHeight="1">
      <c r="A90" s="76" t="s">
        <v>87</v>
      </c>
      <c r="B90" s="77"/>
      <c r="C90" s="78"/>
      <c r="D90" s="40" t="s">
        <v>176</v>
      </c>
      <c r="E90" s="41"/>
      <c r="F90" s="22">
        <f>G90+H90+I90+J90</f>
        <v>68000</v>
      </c>
      <c r="G90" s="22">
        <v>0</v>
      </c>
      <c r="H90" s="29">
        <v>68000</v>
      </c>
      <c r="I90" s="22">
        <v>0</v>
      </c>
      <c r="J90" s="30">
        <v>0</v>
      </c>
    </row>
    <row r="91" spans="1:10" ht="34.5" customHeight="1">
      <c r="A91" s="121" t="s">
        <v>166</v>
      </c>
      <c r="B91" s="101"/>
      <c r="C91" s="102"/>
      <c r="D91" s="58" t="s">
        <v>168</v>
      </c>
      <c r="E91" s="59"/>
      <c r="F91" s="31">
        <f aca="true" t="shared" si="5" ref="F91:J93">F92</f>
        <v>1311000</v>
      </c>
      <c r="G91" s="31">
        <f t="shared" si="5"/>
        <v>0</v>
      </c>
      <c r="H91" s="31">
        <f t="shared" si="5"/>
        <v>32000</v>
      </c>
      <c r="I91" s="31">
        <f t="shared" si="5"/>
        <v>0</v>
      </c>
      <c r="J91" s="31">
        <f t="shared" si="5"/>
        <v>0</v>
      </c>
    </row>
    <row r="92" spans="1:10" ht="34.5" customHeight="1">
      <c r="A92" s="55" t="s">
        <v>167</v>
      </c>
      <c r="B92" s="107"/>
      <c r="C92" s="108"/>
      <c r="D92" s="42" t="s">
        <v>169</v>
      </c>
      <c r="E92" s="41"/>
      <c r="F92" s="32">
        <f>F93+F95</f>
        <v>1311000</v>
      </c>
      <c r="G92" s="32">
        <f t="shared" si="5"/>
        <v>0</v>
      </c>
      <c r="H92" s="32">
        <f t="shared" si="5"/>
        <v>32000</v>
      </c>
      <c r="I92" s="32">
        <f t="shared" si="5"/>
        <v>0</v>
      </c>
      <c r="J92" s="32">
        <f t="shared" si="5"/>
        <v>0</v>
      </c>
    </row>
    <row r="93" spans="1:10" ht="34.5" customHeight="1">
      <c r="A93" s="55" t="s">
        <v>170</v>
      </c>
      <c r="B93" s="107"/>
      <c r="C93" s="108"/>
      <c r="D93" s="42" t="s">
        <v>171</v>
      </c>
      <c r="E93" s="41"/>
      <c r="F93" s="32">
        <f>F94</f>
        <v>32000</v>
      </c>
      <c r="G93" s="32">
        <f t="shared" si="5"/>
        <v>0</v>
      </c>
      <c r="H93" s="32">
        <f t="shared" si="5"/>
        <v>32000</v>
      </c>
      <c r="I93" s="32">
        <f t="shared" si="5"/>
        <v>0</v>
      </c>
      <c r="J93" s="32">
        <f t="shared" si="5"/>
        <v>0</v>
      </c>
    </row>
    <row r="94" spans="1:10" ht="34.5" customHeight="1">
      <c r="A94" s="134" t="s">
        <v>87</v>
      </c>
      <c r="B94" s="135"/>
      <c r="C94" s="136"/>
      <c r="D94" s="40" t="s">
        <v>172</v>
      </c>
      <c r="E94" s="70"/>
      <c r="F94" s="22">
        <f>G94+H94+I94+J94</f>
        <v>32000</v>
      </c>
      <c r="G94" s="22">
        <v>0</v>
      </c>
      <c r="H94" s="29">
        <v>32000</v>
      </c>
      <c r="I94" s="22">
        <v>0</v>
      </c>
      <c r="J94" s="30">
        <v>0</v>
      </c>
    </row>
    <row r="95" spans="1:10" ht="34.5" customHeight="1">
      <c r="A95" s="71" t="s">
        <v>199</v>
      </c>
      <c r="B95" s="56"/>
      <c r="C95" s="57"/>
      <c r="D95" s="15" t="s">
        <v>200</v>
      </c>
      <c r="E95" s="17"/>
      <c r="F95" s="32">
        <f>F96</f>
        <v>1279000</v>
      </c>
      <c r="G95" s="32">
        <f>G96</f>
        <v>0</v>
      </c>
      <c r="H95" s="32">
        <f>H96</f>
        <v>0</v>
      </c>
      <c r="I95" s="32">
        <f>I96</f>
        <v>1279000</v>
      </c>
      <c r="J95" s="32">
        <f>J96</f>
        <v>0</v>
      </c>
    </row>
    <row r="96" spans="1:10" ht="34.5" customHeight="1">
      <c r="A96" s="134" t="s">
        <v>87</v>
      </c>
      <c r="B96" s="135"/>
      <c r="C96" s="136"/>
      <c r="D96" s="40" t="s">
        <v>201</v>
      </c>
      <c r="E96" s="70"/>
      <c r="F96" s="22">
        <f>G96+H96+I96+J96</f>
        <v>1279000</v>
      </c>
      <c r="G96" s="22">
        <v>0</v>
      </c>
      <c r="H96" s="29">
        <v>0</v>
      </c>
      <c r="I96" s="22">
        <v>1279000</v>
      </c>
      <c r="J96" s="30">
        <v>0</v>
      </c>
    </row>
    <row r="97" spans="1:10" ht="34.5" customHeight="1">
      <c r="A97" s="128" t="s">
        <v>41</v>
      </c>
      <c r="B97" s="129"/>
      <c r="C97" s="130"/>
      <c r="D97" s="58" t="s">
        <v>27</v>
      </c>
      <c r="E97" s="59"/>
      <c r="F97" s="31">
        <f>F98+F106+F114</f>
        <v>3339244.41</v>
      </c>
      <c r="G97" s="31">
        <f>G98+G106+G114</f>
        <v>875000</v>
      </c>
      <c r="H97" s="31">
        <f>H98+H106+H114</f>
        <v>676552</v>
      </c>
      <c r="I97" s="31">
        <f>I98+I106+I114</f>
        <v>596035.8</v>
      </c>
      <c r="J97" s="31">
        <f>J98+J106+J114</f>
        <v>1191656.6099999999</v>
      </c>
    </row>
    <row r="98" spans="1:10" ht="34.5" customHeight="1">
      <c r="A98" s="46" t="s">
        <v>103</v>
      </c>
      <c r="B98" s="116"/>
      <c r="C98" s="117"/>
      <c r="D98" s="42" t="s">
        <v>104</v>
      </c>
      <c r="E98" s="41"/>
      <c r="F98" s="32">
        <f>F99+F101+F103</f>
        <v>602455</v>
      </c>
      <c r="G98" s="32">
        <f>G99+G101+G103</f>
        <v>100000</v>
      </c>
      <c r="H98" s="32">
        <f>H99+H101+H103</f>
        <v>268455</v>
      </c>
      <c r="I98" s="32">
        <f>I99+I101+I103</f>
        <v>234000</v>
      </c>
      <c r="J98" s="32">
        <f>J99+J101+J103</f>
        <v>0</v>
      </c>
    </row>
    <row r="99" spans="1:10" ht="34.5" customHeight="1">
      <c r="A99" s="46" t="s">
        <v>105</v>
      </c>
      <c r="B99" s="116"/>
      <c r="C99" s="117"/>
      <c r="D99" s="42" t="s">
        <v>179</v>
      </c>
      <c r="E99" s="41"/>
      <c r="F99" s="32">
        <f>F100</f>
        <v>198455</v>
      </c>
      <c r="G99" s="32">
        <f>G100</f>
        <v>100000</v>
      </c>
      <c r="H99" s="32">
        <f>H100</f>
        <v>98455</v>
      </c>
      <c r="I99" s="32">
        <f>I100</f>
        <v>0</v>
      </c>
      <c r="J99" s="32">
        <f>J100</f>
        <v>0</v>
      </c>
    </row>
    <row r="100" spans="1:10" ht="34.5" customHeight="1">
      <c r="A100" s="76" t="s">
        <v>106</v>
      </c>
      <c r="B100" s="126"/>
      <c r="C100" s="127"/>
      <c r="D100" s="40" t="s">
        <v>107</v>
      </c>
      <c r="E100" s="70"/>
      <c r="F100" s="22">
        <f>G100+H100+I100+J100</f>
        <v>198455</v>
      </c>
      <c r="G100" s="22">
        <v>100000</v>
      </c>
      <c r="H100" s="29">
        <v>98455</v>
      </c>
      <c r="I100" s="22">
        <v>0</v>
      </c>
      <c r="J100" s="30">
        <v>0</v>
      </c>
    </row>
    <row r="101" spans="1:10" ht="34.5" customHeight="1">
      <c r="A101" s="46" t="s">
        <v>106</v>
      </c>
      <c r="B101" s="116"/>
      <c r="C101" s="117"/>
      <c r="D101" s="42" t="s">
        <v>178</v>
      </c>
      <c r="E101" s="43"/>
      <c r="F101" s="32">
        <f>F102</f>
        <v>234000</v>
      </c>
      <c r="G101" s="32">
        <f>G102</f>
        <v>0</v>
      </c>
      <c r="H101" s="32">
        <f>H102</f>
        <v>0</v>
      </c>
      <c r="I101" s="32">
        <f>I102</f>
        <v>234000</v>
      </c>
      <c r="J101" s="32">
        <f>J102</f>
        <v>0</v>
      </c>
    </row>
    <row r="102" spans="1:10" ht="34.5" customHeight="1">
      <c r="A102" s="76" t="s">
        <v>106</v>
      </c>
      <c r="B102" s="126"/>
      <c r="C102" s="127"/>
      <c r="D102" s="40" t="s">
        <v>177</v>
      </c>
      <c r="E102" s="70"/>
      <c r="F102" s="22">
        <f>G102+H102+I102+J102</f>
        <v>234000</v>
      </c>
      <c r="G102" s="22">
        <v>0</v>
      </c>
      <c r="H102" s="29">
        <v>0</v>
      </c>
      <c r="I102" s="22">
        <v>234000</v>
      </c>
      <c r="J102" s="30">
        <v>0</v>
      </c>
    </row>
    <row r="103" spans="1:10" ht="30" customHeight="1">
      <c r="A103" s="55" t="s">
        <v>182</v>
      </c>
      <c r="B103" s="56"/>
      <c r="C103" s="57"/>
      <c r="D103" s="42" t="s">
        <v>183</v>
      </c>
      <c r="E103" s="43"/>
      <c r="F103" s="32">
        <f>F104+F105</f>
        <v>170000</v>
      </c>
      <c r="G103" s="32">
        <f>G104+G105</f>
        <v>0</v>
      </c>
      <c r="H103" s="32">
        <f>H104+H105</f>
        <v>170000</v>
      </c>
      <c r="I103" s="32">
        <f>I104+I105</f>
        <v>0</v>
      </c>
      <c r="J103" s="32">
        <f>J104+J105</f>
        <v>0</v>
      </c>
    </row>
    <row r="104" spans="1:10" ht="34.5" customHeight="1">
      <c r="A104" s="76" t="s">
        <v>106</v>
      </c>
      <c r="B104" s="126"/>
      <c r="C104" s="127"/>
      <c r="D104" s="40" t="s">
        <v>180</v>
      </c>
      <c r="E104" s="70"/>
      <c r="F104" s="22">
        <f>G104+H104+I104+J104</f>
        <v>72514</v>
      </c>
      <c r="G104" s="22">
        <v>0</v>
      </c>
      <c r="H104" s="29">
        <v>72514</v>
      </c>
      <c r="I104" s="22">
        <v>0</v>
      </c>
      <c r="J104" s="30">
        <v>0</v>
      </c>
    </row>
    <row r="105" spans="1:10" ht="34.5" customHeight="1">
      <c r="A105" s="76" t="s">
        <v>106</v>
      </c>
      <c r="B105" s="126"/>
      <c r="C105" s="127"/>
      <c r="D105" s="40" t="s">
        <v>181</v>
      </c>
      <c r="E105" s="70"/>
      <c r="F105" s="22">
        <f>G105+H105+I105+J105</f>
        <v>97486</v>
      </c>
      <c r="G105" s="22">
        <v>0</v>
      </c>
      <c r="H105" s="29">
        <v>97486</v>
      </c>
      <c r="I105" s="22">
        <v>0</v>
      </c>
      <c r="J105" s="30">
        <v>0</v>
      </c>
    </row>
    <row r="106" spans="1:10" ht="34.5" customHeight="1">
      <c r="A106" s="118" t="s">
        <v>108</v>
      </c>
      <c r="B106" s="119"/>
      <c r="C106" s="120"/>
      <c r="D106" s="42" t="s">
        <v>109</v>
      </c>
      <c r="E106" s="41"/>
      <c r="F106" s="32">
        <f>F107+F111</f>
        <v>1364452.7</v>
      </c>
      <c r="G106" s="32">
        <f>G107+G111</f>
        <v>500000</v>
      </c>
      <c r="H106" s="32">
        <f>H107+H111</f>
        <v>143760</v>
      </c>
      <c r="I106" s="32">
        <f>I107+I111</f>
        <v>129565.8</v>
      </c>
      <c r="J106" s="32">
        <f>J107+J111</f>
        <v>591126.9</v>
      </c>
    </row>
    <row r="107" spans="1:10" ht="34.5" customHeight="1">
      <c r="A107" s="46" t="s">
        <v>110</v>
      </c>
      <c r="B107" s="116"/>
      <c r="C107" s="117"/>
      <c r="D107" s="42" t="s">
        <v>112</v>
      </c>
      <c r="E107" s="41"/>
      <c r="F107" s="32">
        <f>F108+F109+F110</f>
        <v>464252.7</v>
      </c>
      <c r="G107" s="32">
        <f>G108+G109+G110</f>
        <v>170000</v>
      </c>
      <c r="H107" s="32">
        <f>H108+H109+H110</f>
        <v>143760</v>
      </c>
      <c r="I107" s="32">
        <f>I108+I109+I110</f>
        <v>129565.8</v>
      </c>
      <c r="J107" s="32">
        <f>J108+J109+J110</f>
        <v>20926.9</v>
      </c>
    </row>
    <row r="108" spans="1:10" ht="34.5" customHeight="1">
      <c r="A108" s="76" t="s">
        <v>106</v>
      </c>
      <c r="B108" s="126"/>
      <c r="C108" s="127"/>
      <c r="D108" s="40" t="s">
        <v>113</v>
      </c>
      <c r="E108" s="70"/>
      <c r="F108" s="22">
        <f>G108+H108+I108+J108</f>
        <v>132917</v>
      </c>
      <c r="G108" s="22">
        <v>70000</v>
      </c>
      <c r="H108" s="29">
        <v>30000</v>
      </c>
      <c r="I108" s="22">
        <v>32917</v>
      </c>
      <c r="J108" s="30">
        <v>0</v>
      </c>
    </row>
    <row r="109" spans="1:10" ht="34.5" customHeight="1">
      <c r="A109" s="76" t="s">
        <v>87</v>
      </c>
      <c r="B109" s="126"/>
      <c r="C109" s="127"/>
      <c r="D109" s="40" t="s">
        <v>202</v>
      </c>
      <c r="E109" s="70"/>
      <c r="F109" s="22">
        <f>G109+H109+I109+J109</f>
        <v>270526.8</v>
      </c>
      <c r="G109" s="22">
        <v>100000</v>
      </c>
      <c r="H109" s="29">
        <v>100000</v>
      </c>
      <c r="I109" s="22">
        <v>70526.8</v>
      </c>
      <c r="J109" s="30">
        <v>0</v>
      </c>
    </row>
    <row r="110" spans="1:10" ht="34.5" customHeight="1">
      <c r="A110" s="76" t="s">
        <v>87</v>
      </c>
      <c r="B110" s="126"/>
      <c r="C110" s="127"/>
      <c r="D110" s="40" t="s">
        <v>114</v>
      </c>
      <c r="E110" s="70"/>
      <c r="F110" s="22">
        <f>G110+H110+I110+J110</f>
        <v>60808.9</v>
      </c>
      <c r="G110" s="22">
        <v>0</v>
      </c>
      <c r="H110" s="29">
        <v>13760</v>
      </c>
      <c r="I110" s="22">
        <v>26122</v>
      </c>
      <c r="J110" s="30">
        <v>20926.9</v>
      </c>
    </row>
    <row r="111" spans="1:10" ht="34.5" customHeight="1">
      <c r="A111" s="55" t="s">
        <v>111</v>
      </c>
      <c r="B111" s="56"/>
      <c r="C111" s="57"/>
      <c r="D111" s="42" t="s">
        <v>185</v>
      </c>
      <c r="E111" s="43"/>
      <c r="F111" s="32">
        <f>F112+F113</f>
        <v>900200</v>
      </c>
      <c r="G111" s="32">
        <f>G112+G113</f>
        <v>330000</v>
      </c>
      <c r="H111" s="32">
        <f>H112+H113</f>
        <v>0</v>
      </c>
      <c r="I111" s="32">
        <f>I112+I113</f>
        <v>0</v>
      </c>
      <c r="J111" s="32">
        <f>J112+J113</f>
        <v>570200</v>
      </c>
    </row>
    <row r="112" spans="1:10" ht="34.5" customHeight="1">
      <c r="A112" s="76" t="s">
        <v>111</v>
      </c>
      <c r="B112" s="126"/>
      <c r="C112" s="127"/>
      <c r="D112" s="40" t="s">
        <v>115</v>
      </c>
      <c r="E112" s="70"/>
      <c r="F112" s="22">
        <f>G112+H112+I112+J112</f>
        <v>900200</v>
      </c>
      <c r="G112" s="22">
        <v>330000</v>
      </c>
      <c r="H112" s="29">
        <v>0</v>
      </c>
      <c r="I112" s="22">
        <v>0</v>
      </c>
      <c r="J112" s="30">
        <v>570200</v>
      </c>
    </row>
    <row r="113" spans="1:10" ht="34.5" customHeight="1">
      <c r="A113" s="76" t="s">
        <v>111</v>
      </c>
      <c r="B113" s="126"/>
      <c r="C113" s="127"/>
      <c r="D113" s="40" t="s">
        <v>184</v>
      </c>
      <c r="E113" s="70"/>
      <c r="F113" s="22">
        <f>G113+H113+I113+J113</f>
        <v>0</v>
      </c>
      <c r="G113" s="22">
        <v>0</v>
      </c>
      <c r="H113" s="29">
        <v>0</v>
      </c>
      <c r="I113" s="22">
        <v>0</v>
      </c>
      <c r="J113" s="30">
        <v>0</v>
      </c>
    </row>
    <row r="114" spans="1:10" ht="22.5" customHeight="1">
      <c r="A114" s="52" t="s">
        <v>12</v>
      </c>
      <c r="B114" s="74"/>
      <c r="C114" s="75"/>
      <c r="D114" s="4" t="s">
        <v>28</v>
      </c>
      <c r="E114" s="3"/>
      <c r="F114" s="36">
        <f>F115+F118+F121+F123</f>
        <v>1372336.71</v>
      </c>
      <c r="G114" s="36">
        <f>G115+G118+G121+G123</f>
        <v>275000</v>
      </c>
      <c r="H114" s="36">
        <f>H115+H118+H121+H123</f>
        <v>264337</v>
      </c>
      <c r="I114" s="36">
        <f>I115+I118+I121+I123</f>
        <v>232470</v>
      </c>
      <c r="J114" s="36">
        <f>J115+J118+J121+J123</f>
        <v>600529.71</v>
      </c>
    </row>
    <row r="115" spans="1:10" ht="24" customHeight="1">
      <c r="A115" s="52" t="s">
        <v>42</v>
      </c>
      <c r="B115" s="47"/>
      <c r="C115" s="48"/>
      <c r="D115" s="4" t="s">
        <v>144</v>
      </c>
      <c r="E115" s="16"/>
      <c r="F115" s="36">
        <f>F117+F116</f>
        <v>923977.1599999999</v>
      </c>
      <c r="G115" s="36">
        <f>G117+G116</f>
        <v>250000</v>
      </c>
      <c r="H115" s="36">
        <f>H117+H116</f>
        <v>160500</v>
      </c>
      <c r="I115" s="36">
        <f>I117+I116</f>
        <v>59400</v>
      </c>
      <c r="J115" s="36">
        <f>J117+J116</f>
        <v>454077.16</v>
      </c>
    </row>
    <row r="116" spans="1:10" ht="24" customHeight="1">
      <c r="A116" s="33" t="s">
        <v>87</v>
      </c>
      <c r="B116" s="34"/>
      <c r="C116" s="35"/>
      <c r="D116" s="6" t="s">
        <v>68</v>
      </c>
      <c r="E116" s="3"/>
      <c r="F116" s="37">
        <f>G116+H116+I116+J116</f>
        <v>889077.1599999999</v>
      </c>
      <c r="G116" s="37">
        <v>250000</v>
      </c>
      <c r="H116" s="38">
        <v>150000</v>
      </c>
      <c r="I116" s="37">
        <v>35000</v>
      </c>
      <c r="J116" s="39">
        <v>454077.16</v>
      </c>
    </row>
    <row r="117" spans="1:10" ht="33" customHeight="1">
      <c r="A117" s="33" t="s">
        <v>87</v>
      </c>
      <c r="B117" s="34"/>
      <c r="C117" s="35"/>
      <c r="D117" s="6" t="s">
        <v>186</v>
      </c>
      <c r="E117" s="3"/>
      <c r="F117" s="37">
        <f>G117+H117+I117+J117</f>
        <v>34900</v>
      </c>
      <c r="G117" s="37">
        <v>0</v>
      </c>
      <c r="H117" s="38">
        <v>10500</v>
      </c>
      <c r="I117" s="37">
        <v>24400</v>
      </c>
      <c r="J117" s="39">
        <v>0</v>
      </c>
    </row>
    <row r="118" spans="1:10" ht="57" customHeight="1">
      <c r="A118" s="52" t="s">
        <v>93</v>
      </c>
      <c r="B118" s="53"/>
      <c r="C118" s="54"/>
      <c r="D118" s="4" t="s">
        <v>145</v>
      </c>
      <c r="E118" s="16"/>
      <c r="F118" s="32">
        <f>F119+F120</f>
        <v>202788</v>
      </c>
      <c r="G118" s="32">
        <f>G119+G120</f>
        <v>25000</v>
      </c>
      <c r="H118" s="32">
        <f>H119+H120</f>
        <v>103837</v>
      </c>
      <c r="I118" s="32">
        <f>I119+I120</f>
        <v>25000</v>
      </c>
      <c r="J118" s="32">
        <f>J119+J120</f>
        <v>48951</v>
      </c>
    </row>
    <row r="119" spans="1:10" ht="33" customHeight="1">
      <c r="A119" s="33" t="s">
        <v>87</v>
      </c>
      <c r="B119" s="34"/>
      <c r="C119" s="35"/>
      <c r="D119" s="6" t="s">
        <v>69</v>
      </c>
      <c r="E119" s="3"/>
      <c r="F119" s="22">
        <f>G119+H119+I119+J119</f>
        <v>123951</v>
      </c>
      <c r="G119" s="22">
        <v>25000</v>
      </c>
      <c r="H119" s="29">
        <v>25000</v>
      </c>
      <c r="I119" s="22">
        <v>25000</v>
      </c>
      <c r="J119" s="30">
        <v>48951</v>
      </c>
    </row>
    <row r="120" spans="1:10" ht="34.5" customHeight="1">
      <c r="A120" s="33" t="s">
        <v>87</v>
      </c>
      <c r="B120" s="34"/>
      <c r="C120" s="35"/>
      <c r="D120" s="6" t="s">
        <v>116</v>
      </c>
      <c r="E120" s="3"/>
      <c r="F120" s="22">
        <v>78837</v>
      </c>
      <c r="G120" s="22">
        <v>0</v>
      </c>
      <c r="H120" s="29">
        <v>78837</v>
      </c>
      <c r="I120" s="22">
        <v>0</v>
      </c>
      <c r="J120" s="30">
        <v>0</v>
      </c>
    </row>
    <row r="121" spans="1:10" ht="28.5" customHeight="1">
      <c r="A121" s="52" t="s">
        <v>43</v>
      </c>
      <c r="B121" s="53"/>
      <c r="C121" s="54"/>
      <c r="D121" s="4" t="s">
        <v>146</v>
      </c>
      <c r="E121" s="16"/>
      <c r="F121" s="32">
        <f>F122</f>
        <v>44237.72</v>
      </c>
      <c r="G121" s="32">
        <f>G122</f>
        <v>0</v>
      </c>
      <c r="H121" s="32">
        <f>H122</f>
        <v>0</v>
      </c>
      <c r="I121" s="32">
        <f>I122</f>
        <v>31250</v>
      </c>
      <c r="J121" s="32">
        <f>J122</f>
        <v>12987.72</v>
      </c>
    </row>
    <row r="122" spans="1:10" ht="28.5" customHeight="1">
      <c r="A122" s="33" t="s">
        <v>87</v>
      </c>
      <c r="B122" s="34"/>
      <c r="C122" s="35"/>
      <c r="D122" s="6" t="s">
        <v>70</v>
      </c>
      <c r="E122" s="3"/>
      <c r="F122" s="22">
        <f>G122+H122+I122+J122</f>
        <v>44237.72</v>
      </c>
      <c r="G122" s="22">
        <v>0</v>
      </c>
      <c r="H122" s="29">
        <v>0</v>
      </c>
      <c r="I122" s="22">
        <v>31250</v>
      </c>
      <c r="J122" s="30">
        <v>12987.72</v>
      </c>
    </row>
    <row r="123" spans="1:10" ht="28.5" customHeight="1">
      <c r="A123" s="52" t="s">
        <v>187</v>
      </c>
      <c r="B123" s="53"/>
      <c r="C123" s="54"/>
      <c r="D123" s="4" t="s">
        <v>188</v>
      </c>
      <c r="E123" s="16"/>
      <c r="F123" s="32">
        <f>F124</f>
        <v>201333.83000000002</v>
      </c>
      <c r="G123" s="32">
        <f>G124</f>
        <v>0</v>
      </c>
      <c r="H123" s="32">
        <f>H124</f>
        <v>0</v>
      </c>
      <c r="I123" s="32">
        <f>I124</f>
        <v>116820</v>
      </c>
      <c r="J123" s="32">
        <f>J124</f>
        <v>84513.83</v>
      </c>
    </row>
    <row r="124" spans="1:10" ht="15" customHeight="1">
      <c r="A124" s="33" t="s">
        <v>87</v>
      </c>
      <c r="B124" s="34"/>
      <c r="C124" s="35"/>
      <c r="D124" s="6" t="s">
        <v>189</v>
      </c>
      <c r="E124" s="3"/>
      <c r="F124" s="22">
        <f>G124+H124+I124+J124</f>
        <v>201333.83000000002</v>
      </c>
      <c r="G124" s="22">
        <v>0</v>
      </c>
      <c r="H124" s="29">
        <v>0</v>
      </c>
      <c r="I124" s="22">
        <v>116820</v>
      </c>
      <c r="J124" s="30">
        <v>84513.83</v>
      </c>
    </row>
    <row r="125" spans="1:10" s="1" customFormat="1" ht="30.75" customHeight="1">
      <c r="A125" s="49" t="s">
        <v>147</v>
      </c>
      <c r="B125" s="50"/>
      <c r="C125" s="51"/>
      <c r="D125" s="68" t="s">
        <v>31</v>
      </c>
      <c r="E125" s="59"/>
      <c r="F125" s="31">
        <f>F126</f>
        <v>2691830.36</v>
      </c>
      <c r="G125" s="31">
        <f>G126</f>
        <v>410300</v>
      </c>
      <c r="H125" s="31">
        <f>H126</f>
        <v>423151</v>
      </c>
      <c r="I125" s="31">
        <f>I126</f>
        <v>636893</v>
      </c>
      <c r="J125" s="31">
        <f>J126</f>
        <v>643176.36</v>
      </c>
    </row>
    <row r="126" spans="1:10" ht="15">
      <c r="A126" s="52" t="s">
        <v>147</v>
      </c>
      <c r="B126" s="47"/>
      <c r="C126" s="48"/>
      <c r="D126" s="42" t="s">
        <v>32</v>
      </c>
      <c r="E126" s="41"/>
      <c r="F126" s="32">
        <f>F127+F146+F154+F156+F160</f>
        <v>2691830.36</v>
      </c>
      <c r="G126" s="32">
        <f>G127+G146</f>
        <v>410300</v>
      </c>
      <c r="H126" s="32">
        <f>H127+H146</f>
        <v>423151</v>
      </c>
      <c r="I126" s="32">
        <f>I127+I146</f>
        <v>636893</v>
      </c>
      <c r="J126" s="32">
        <f>J127+J146</f>
        <v>643176.36</v>
      </c>
    </row>
    <row r="127" spans="1:10" ht="29.25" customHeight="1">
      <c r="A127" s="71" t="s">
        <v>148</v>
      </c>
      <c r="B127" s="53"/>
      <c r="C127" s="54"/>
      <c r="D127" s="42" t="s">
        <v>37</v>
      </c>
      <c r="E127" s="41"/>
      <c r="F127" s="32">
        <f>F128+F132+F135+F142+F144</f>
        <v>1696028.98</v>
      </c>
      <c r="G127" s="32">
        <f>G128+G132+G135+G142+G144</f>
        <v>296000</v>
      </c>
      <c r="H127" s="32">
        <f>H128+H132+H135+H142+H144</f>
        <v>308851</v>
      </c>
      <c r="I127" s="32">
        <f>I128+I132+I135+I142+I144</f>
        <v>541893</v>
      </c>
      <c r="J127" s="32">
        <f>J128+J132+J135+J142+J144</f>
        <v>549284.98</v>
      </c>
    </row>
    <row r="128" spans="1:10" ht="29.25" customHeight="1">
      <c r="A128" s="46" t="s">
        <v>149</v>
      </c>
      <c r="B128" s="47"/>
      <c r="C128" s="48"/>
      <c r="D128" s="42" t="s">
        <v>150</v>
      </c>
      <c r="E128" s="43"/>
      <c r="F128" s="32">
        <f>F129</f>
        <v>582435.28</v>
      </c>
      <c r="G128" s="32">
        <f>G129</f>
        <v>158000</v>
      </c>
      <c r="H128" s="32">
        <f>H129</f>
        <v>158000</v>
      </c>
      <c r="I128" s="32">
        <f>I129</f>
        <v>158000</v>
      </c>
      <c r="J128" s="32">
        <f>J129</f>
        <v>108435.28</v>
      </c>
    </row>
    <row r="129" spans="1:11" ht="29.25" customHeight="1">
      <c r="A129" s="46" t="s">
        <v>121</v>
      </c>
      <c r="B129" s="47"/>
      <c r="C129" s="48"/>
      <c r="D129" s="42" t="s">
        <v>151</v>
      </c>
      <c r="E129" s="43"/>
      <c r="F129" s="32">
        <f>F130+F131</f>
        <v>582435.28</v>
      </c>
      <c r="G129" s="32">
        <f>G130+G131</f>
        <v>158000</v>
      </c>
      <c r="H129" s="32">
        <f>H130+H131</f>
        <v>158000</v>
      </c>
      <c r="I129" s="32">
        <f>I130+I131</f>
        <v>158000</v>
      </c>
      <c r="J129" s="32">
        <f>J130+J131</f>
        <v>108435.28</v>
      </c>
      <c r="K129" s="8"/>
    </row>
    <row r="130" spans="1:10" ht="15">
      <c r="A130" s="63" t="s">
        <v>8</v>
      </c>
      <c r="B130" s="74"/>
      <c r="C130" s="75"/>
      <c r="D130" s="40" t="s">
        <v>152</v>
      </c>
      <c r="E130" s="41"/>
      <c r="F130" s="22">
        <f aca="true" t="shared" si="6" ref="F130:F141">G130+H130+I130+J130</f>
        <v>441555.28</v>
      </c>
      <c r="G130" s="22">
        <v>125000</v>
      </c>
      <c r="H130" s="29">
        <v>125000</v>
      </c>
      <c r="I130" s="22">
        <v>125000</v>
      </c>
      <c r="J130" s="30">
        <v>66555.28</v>
      </c>
    </row>
    <row r="131" spans="1:10" ht="15">
      <c r="A131" s="63" t="s">
        <v>9</v>
      </c>
      <c r="B131" s="74"/>
      <c r="C131" s="75"/>
      <c r="D131" s="40" t="s">
        <v>153</v>
      </c>
      <c r="E131" s="41"/>
      <c r="F131" s="22">
        <f t="shared" si="6"/>
        <v>140880</v>
      </c>
      <c r="G131" s="22">
        <v>33000</v>
      </c>
      <c r="H131" s="29">
        <v>33000</v>
      </c>
      <c r="I131" s="22">
        <v>33000</v>
      </c>
      <c r="J131" s="30">
        <v>41880</v>
      </c>
    </row>
    <row r="132" spans="1:10" ht="30" customHeight="1">
      <c r="A132" s="46" t="s">
        <v>86</v>
      </c>
      <c r="B132" s="47"/>
      <c r="C132" s="48"/>
      <c r="D132" s="42" t="s">
        <v>154</v>
      </c>
      <c r="E132" s="43"/>
      <c r="F132" s="8">
        <f>F133+F134</f>
        <v>3612.69</v>
      </c>
      <c r="G132" s="8">
        <f>G133+G134</f>
        <v>1000</v>
      </c>
      <c r="H132" s="8">
        <f>H133+H134</f>
        <v>1000</v>
      </c>
      <c r="I132" s="8">
        <f>I133+I134</f>
        <v>1000</v>
      </c>
      <c r="J132" s="8">
        <f>J133+J134</f>
        <v>612.69</v>
      </c>
    </row>
    <row r="133" spans="1:10" ht="29.25" customHeight="1">
      <c r="A133" s="33" t="s">
        <v>86</v>
      </c>
      <c r="B133" s="34"/>
      <c r="C133" s="35"/>
      <c r="D133" s="40" t="s">
        <v>72</v>
      </c>
      <c r="E133" s="41"/>
      <c r="F133" s="7">
        <f t="shared" si="6"/>
        <v>3612.69</v>
      </c>
      <c r="G133" s="7">
        <v>1000</v>
      </c>
      <c r="H133" s="5">
        <v>1000</v>
      </c>
      <c r="I133" s="7">
        <v>1000</v>
      </c>
      <c r="J133" s="3">
        <v>612.69</v>
      </c>
    </row>
    <row r="134" spans="1:10" ht="28.5" customHeight="1">
      <c r="A134" s="33" t="s">
        <v>86</v>
      </c>
      <c r="B134" s="34"/>
      <c r="C134" s="35"/>
      <c r="D134" s="14" t="s">
        <v>207</v>
      </c>
      <c r="E134" s="13"/>
      <c r="F134" s="7">
        <f>G134+H134+I134+J134</f>
        <v>0</v>
      </c>
      <c r="G134" s="7">
        <v>0</v>
      </c>
      <c r="H134" s="5">
        <v>0</v>
      </c>
      <c r="I134" s="7">
        <v>0</v>
      </c>
      <c r="J134" s="3">
        <v>0</v>
      </c>
    </row>
    <row r="135" spans="1:10" ht="28.5" customHeight="1">
      <c r="A135" s="46" t="s">
        <v>87</v>
      </c>
      <c r="B135" s="56"/>
      <c r="C135" s="57"/>
      <c r="D135" s="42" t="s">
        <v>155</v>
      </c>
      <c r="E135" s="43"/>
      <c r="F135" s="32">
        <f>F136+F137+F138+F139+F141+F140</f>
        <v>1102938</v>
      </c>
      <c r="G135" s="32">
        <f>G136+G137+G138+G139+G141+G140</f>
        <v>135500</v>
      </c>
      <c r="H135" s="32">
        <f>H136+H137+H138+H139+H141+H140</f>
        <v>148351</v>
      </c>
      <c r="I135" s="32">
        <f>I136+I137+I138+I139+I141+I140</f>
        <v>381393</v>
      </c>
      <c r="J135" s="32">
        <f>J136+J137+J138+J139+J141+J140</f>
        <v>437694</v>
      </c>
    </row>
    <row r="136" spans="1:10" ht="30" customHeight="1">
      <c r="A136" s="33" t="s">
        <v>87</v>
      </c>
      <c r="B136" s="34"/>
      <c r="C136" s="35"/>
      <c r="D136" s="40" t="s">
        <v>73</v>
      </c>
      <c r="E136" s="41"/>
      <c r="F136" s="22">
        <f t="shared" si="6"/>
        <v>798042</v>
      </c>
      <c r="G136" s="22">
        <v>100000</v>
      </c>
      <c r="H136" s="29">
        <v>100000</v>
      </c>
      <c r="I136" s="22">
        <v>268473</v>
      </c>
      <c r="J136" s="30">
        <v>329569</v>
      </c>
    </row>
    <row r="137" spans="1:10" ht="28.5" customHeight="1">
      <c r="A137" s="33" t="s">
        <v>87</v>
      </c>
      <c r="B137" s="34"/>
      <c r="C137" s="35"/>
      <c r="D137" s="14" t="s">
        <v>74</v>
      </c>
      <c r="E137" s="13"/>
      <c r="F137" s="22">
        <f t="shared" si="6"/>
        <v>61757</v>
      </c>
      <c r="G137" s="22">
        <v>5000</v>
      </c>
      <c r="H137" s="29">
        <v>5000</v>
      </c>
      <c r="I137" s="22">
        <v>5000</v>
      </c>
      <c r="J137" s="30">
        <v>46757</v>
      </c>
    </row>
    <row r="138" spans="1:10" ht="30" customHeight="1">
      <c r="A138" s="33" t="s">
        <v>87</v>
      </c>
      <c r="B138" s="34"/>
      <c r="C138" s="35"/>
      <c r="D138" s="14" t="s">
        <v>75</v>
      </c>
      <c r="E138" s="13"/>
      <c r="F138" s="22">
        <f t="shared" si="6"/>
        <v>105096.2</v>
      </c>
      <c r="G138" s="22">
        <v>5500</v>
      </c>
      <c r="H138" s="29">
        <v>18351</v>
      </c>
      <c r="I138" s="22">
        <v>31570</v>
      </c>
      <c r="J138" s="30">
        <v>49675.2</v>
      </c>
    </row>
    <row r="139" spans="1:10" ht="30" customHeight="1">
      <c r="A139" s="33" t="s">
        <v>87</v>
      </c>
      <c r="B139" s="34"/>
      <c r="C139" s="35"/>
      <c r="D139" s="14" t="s">
        <v>118</v>
      </c>
      <c r="E139" s="13"/>
      <c r="F139" s="22">
        <f>G139+H139+I139+J139</f>
        <v>51350</v>
      </c>
      <c r="G139" s="22">
        <v>0</v>
      </c>
      <c r="H139" s="29">
        <v>0</v>
      </c>
      <c r="I139" s="22">
        <v>51350</v>
      </c>
      <c r="J139" s="30">
        <v>0</v>
      </c>
    </row>
    <row r="140" spans="1:10" ht="30" customHeight="1">
      <c r="A140" s="33" t="s">
        <v>87</v>
      </c>
      <c r="B140" s="34"/>
      <c r="C140" s="35"/>
      <c r="D140" s="14" t="s">
        <v>190</v>
      </c>
      <c r="E140" s="13"/>
      <c r="F140" s="22">
        <f>G140+H140+I140+J140</f>
        <v>0</v>
      </c>
      <c r="G140" s="22">
        <v>0</v>
      </c>
      <c r="H140" s="29">
        <v>0</v>
      </c>
      <c r="I140" s="22">
        <v>0</v>
      </c>
      <c r="J140" s="30">
        <v>0</v>
      </c>
    </row>
    <row r="141" spans="1:10" ht="29.25" customHeight="1">
      <c r="A141" s="33" t="s">
        <v>87</v>
      </c>
      <c r="B141" s="34"/>
      <c r="C141" s="35"/>
      <c r="D141" s="14" t="s">
        <v>76</v>
      </c>
      <c r="E141" s="13"/>
      <c r="F141" s="22">
        <f t="shared" si="6"/>
        <v>86692.8</v>
      </c>
      <c r="G141" s="22">
        <v>25000</v>
      </c>
      <c r="H141" s="29">
        <v>25000</v>
      </c>
      <c r="I141" s="22">
        <v>25000</v>
      </c>
      <c r="J141" s="30">
        <v>11692.8</v>
      </c>
    </row>
    <row r="142" spans="1:10" ht="29.25" customHeight="1">
      <c r="A142" s="46" t="s">
        <v>94</v>
      </c>
      <c r="B142" s="56"/>
      <c r="C142" s="57"/>
      <c r="D142" s="15" t="s">
        <v>156</v>
      </c>
      <c r="E142" s="17"/>
      <c r="F142" s="32">
        <f>F143</f>
        <v>6933</v>
      </c>
      <c r="G142" s="32">
        <f>G143</f>
        <v>1500</v>
      </c>
      <c r="H142" s="32">
        <f>H143</f>
        <v>1500</v>
      </c>
      <c r="I142" s="32">
        <f>I143</f>
        <v>1500</v>
      </c>
      <c r="J142" s="32">
        <f>J143</f>
        <v>2433</v>
      </c>
    </row>
    <row r="143" spans="1:10" ht="29.25" customHeight="1">
      <c r="A143" s="63" t="s">
        <v>94</v>
      </c>
      <c r="B143" s="64"/>
      <c r="C143" s="65"/>
      <c r="D143" s="14" t="s">
        <v>77</v>
      </c>
      <c r="E143" s="13"/>
      <c r="F143" s="22">
        <f>G143+H143+I143+J143</f>
        <v>6933</v>
      </c>
      <c r="G143" s="22">
        <v>1500</v>
      </c>
      <c r="H143" s="29">
        <v>1500</v>
      </c>
      <c r="I143" s="22">
        <v>1500</v>
      </c>
      <c r="J143" s="30">
        <v>2433</v>
      </c>
    </row>
    <row r="144" spans="1:10" ht="29.25" customHeight="1">
      <c r="A144" s="46" t="s">
        <v>90</v>
      </c>
      <c r="B144" s="56"/>
      <c r="C144" s="57"/>
      <c r="D144" s="15" t="s">
        <v>208</v>
      </c>
      <c r="E144" s="17"/>
      <c r="F144" s="32">
        <f>F145</f>
        <v>110.01</v>
      </c>
      <c r="G144" s="32">
        <f>G145</f>
        <v>0</v>
      </c>
      <c r="H144" s="32">
        <f>H145</f>
        <v>0</v>
      </c>
      <c r="I144" s="32">
        <f>I145</f>
        <v>0</v>
      </c>
      <c r="J144" s="32">
        <f>J145</f>
        <v>110.01</v>
      </c>
    </row>
    <row r="145" spans="1:10" ht="29.25" customHeight="1">
      <c r="A145" s="63" t="s">
        <v>90</v>
      </c>
      <c r="B145" s="64"/>
      <c r="C145" s="65"/>
      <c r="D145" s="14" t="s">
        <v>209</v>
      </c>
      <c r="E145" s="13"/>
      <c r="F145" s="22">
        <f>G145+H145+I145+J145</f>
        <v>110.01</v>
      </c>
      <c r="G145" s="22">
        <v>0</v>
      </c>
      <c r="H145" s="29">
        <v>0</v>
      </c>
      <c r="I145" s="22">
        <v>0</v>
      </c>
      <c r="J145" s="30">
        <v>110.01</v>
      </c>
    </row>
    <row r="146" spans="1:10" ht="28.5" customHeight="1">
      <c r="A146" s="52" t="s">
        <v>44</v>
      </c>
      <c r="B146" s="53"/>
      <c r="C146" s="54"/>
      <c r="D146" s="42" t="s">
        <v>38</v>
      </c>
      <c r="E146" s="41"/>
      <c r="F146" s="32">
        <f>F149+F150+F152</f>
        <v>417491.38</v>
      </c>
      <c r="G146" s="32">
        <f>G149+G150+G152</f>
        <v>114300</v>
      </c>
      <c r="H146" s="32">
        <f>H149+H150+H152</f>
        <v>114300</v>
      </c>
      <c r="I146" s="32">
        <f>I149+I150+I152</f>
        <v>95000</v>
      </c>
      <c r="J146" s="32">
        <f>J149+J150+J152</f>
        <v>93891.38</v>
      </c>
    </row>
    <row r="147" spans="1:10" ht="28.5" customHeight="1">
      <c r="A147" s="46" t="s">
        <v>149</v>
      </c>
      <c r="B147" s="47"/>
      <c r="C147" s="48"/>
      <c r="D147" s="42" t="s">
        <v>157</v>
      </c>
      <c r="E147" s="43"/>
      <c r="F147" s="32">
        <f>F148</f>
        <v>359491.38</v>
      </c>
      <c r="G147" s="32">
        <f>G148</f>
        <v>95000</v>
      </c>
      <c r="H147" s="32">
        <f>H148</f>
        <v>95000</v>
      </c>
      <c r="I147" s="32">
        <f>I148</f>
        <v>95000</v>
      </c>
      <c r="J147" s="32">
        <f>J148</f>
        <v>74491.38</v>
      </c>
    </row>
    <row r="148" spans="1:10" ht="28.5" customHeight="1">
      <c r="A148" s="46" t="s">
        <v>121</v>
      </c>
      <c r="B148" s="47"/>
      <c r="C148" s="48"/>
      <c r="D148" s="42" t="s">
        <v>158</v>
      </c>
      <c r="E148" s="43"/>
      <c r="F148" s="32">
        <f>F149+F150</f>
        <v>359491.38</v>
      </c>
      <c r="G148" s="32">
        <f>G149+G150</f>
        <v>95000</v>
      </c>
      <c r="H148" s="32">
        <f>H149+H150</f>
        <v>95000</v>
      </c>
      <c r="I148" s="32">
        <f>I149+I150</f>
        <v>95000</v>
      </c>
      <c r="J148" s="32">
        <f>J149+J150</f>
        <v>74491.38</v>
      </c>
    </row>
    <row r="149" spans="1:10" ht="15">
      <c r="A149" s="63" t="s">
        <v>8</v>
      </c>
      <c r="B149" s="74"/>
      <c r="C149" s="75"/>
      <c r="D149" s="40" t="s">
        <v>78</v>
      </c>
      <c r="E149" s="41"/>
      <c r="F149" s="22">
        <f>G149+H149+I149+J149</f>
        <v>268908</v>
      </c>
      <c r="G149" s="22">
        <v>75000</v>
      </c>
      <c r="H149" s="29">
        <v>75000</v>
      </c>
      <c r="I149" s="22">
        <v>75000</v>
      </c>
      <c r="J149" s="30">
        <v>43908</v>
      </c>
    </row>
    <row r="150" spans="1:10" ht="15">
      <c r="A150" s="63" t="s">
        <v>9</v>
      </c>
      <c r="B150" s="74"/>
      <c r="C150" s="75"/>
      <c r="D150" s="40" t="s">
        <v>79</v>
      </c>
      <c r="E150" s="41"/>
      <c r="F150" s="22">
        <f>G150+H150+I150+J150</f>
        <v>90583.38</v>
      </c>
      <c r="G150" s="22">
        <v>20000</v>
      </c>
      <c r="H150" s="29">
        <v>20000</v>
      </c>
      <c r="I150" s="22">
        <v>20000</v>
      </c>
      <c r="J150" s="30">
        <v>30583.38</v>
      </c>
    </row>
    <row r="151" spans="1:10" ht="15">
      <c r="A151" s="46" t="s">
        <v>87</v>
      </c>
      <c r="B151" s="47"/>
      <c r="C151" s="48"/>
      <c r="D151" s="42" t="s">
        <v>159</v>
      </c>
      <c r="E151" s="43"/>
      <c r="F151" s="32">
        <f>F152</f>
        <v>58000</v>
      </c>
      <c r="G151" s="32">
        <f>G152</f>
        <v>19300</v>
      </c>
      <c r="H151" s="32">
        <f>H152</f>
        <v>19300</v>
      </c>
      <c r="I151" s="32">
        <f>I152</f>
        <v>0</v>
      </c>
      <c r="J151" s="32">
        <f>J152</f>
        <v>19400</v>
      </c>
    </row>
    <row r="152" spans="1:10" ht="32.25" customHeight="1">
      <c r="A152" s="33" t="s">
        <v>87</v>
      </c>
      <c r="B152" s="34"/>
      <c r="C152" s="35"/>
      <c r="D152" s="40" t="s">
        <v>80</v>
      </c>
      <c r="E152" s="41"/>
      <c r="F152" s="22">
        <f>G152+H152+I152+J152</f>
        <v>58000</v>
      </c>
      <c r="G152" s="22">
        <v>19300</v>
      </c>
      <c r="H152" s="29">
        <v>19300</v>
      </c>
      <c r="I152" s="22">
        <v>0</v>
      </c>
      <c r="J152" s="30">
        <v>19400</v>
      </c>
    </row>
    <row r="153" spans="1:10" ht="32.25" customHeight="1">
      <c r="A153" s="46" t="s">
        <v>149</v>
      </c>
      <c r="B153" s="56"/>
      <c r="C153" s="57"/>
      <c r="D153" s="42" t="s">
        <v>160</v>
      </c>
      <c r="E153" s="43"/>
      <c r="F153" s="32">
        <f aca="true" t="shared" si="7" ref="F153:J154">F154</f>
        <v>11300</v>
      </c>
      <c r="G153" s="32">
        <f t="shared" si="7"/>
        <v>11300</v>
      </c>
      <c r="H153" s="32">
        <f t="shared" si="7"/>
        <v>0</v>
      </c>
      <c r="I153" s="32">
        <f t="shared" si="7"/>
        <v>0</v>
      </c>
      <c r="J153" s="32">
        <f t="shared" si="7"/>
        <v>0</v>
      </c>
    </row>
    <row r="154" spans="1:10" ht="32.25" customHeight="1">
      <c r="A154" s="46" t="s">
        <v>95</v>
      </c>
      <c r="B154" s="56"/>
      <c r="C154" s="57"/>
      <c r="D154" s="42" t="s">
        <v>161</v>
      </c>
      <c r="E154" s="43"/>
      <c r="F154" s="32">
        <f>F155</f>
        <v>11300</v>
      </c>
      <c r="G154" s="32">
        <f t="shared" si="7"/>
        <v>11300</v>
      </c>
      <c r="H154" s="32">
        <f t="shared" si="7"/>
        <v>0</v>
      </c>
      <c r="I154" s="32">
        <f t="shared" si="7"/>
        <v>0</v>
      </c>
      <c r="J154" s="32">
        <f t="shared" si="7"/>
        <v>0</v>
      </c>
    </row>
    <row r="155" spans="1:10" ht="32.25" customHeight="1">
      <c r="A155" s="63" t="s">
        <v>8</v>
      </c>
      <c r="B155" s="74"/>
      <c r="C155" s="75"/>
      <c r="D155" s="40" t="s">
        <v>119</v>
      </c>
      <c r="E155" s="41"/>
      <c r="F155" s="22">
        <f>G155+H155+I155+J155</f>
        <v>11300</v>
      </c>
      <c r="G155" s="22">
        <v>11300</v>
      </c>
      <c r="H155" s="29">
        <v>0</v>
      </c>
      <c r="I155" s="22">
        <v>0</v>
      </c>
      <c r="J155" s="30">
        <v>0</v>
      </c>
    </row>
    <row r="156" spans="1:10" ht="45" customHeight="1">
      <c r="A156" s="55" t="s">
        <v>182</v>
      </c>
      <c r="B156" s="56"/>
      <c r="C156" s="57"/>
      <c r="D156" s="15" t="s">
        <v>194</v>
      </c>
      <c r="E156" s="17"/>
      <c r="F156" s="32">
        <f>F157+F158+F159</f>
        <v>300000</v>
      </c>
      <c r="G156" s="32">
        <f>G157+G158+G159</f>
        <v>0</v>
      </c>
      <c r="H156" s="32">
        <f>H157+H158+H159</f>
        <v>200000</v>
      </c>
      <c r="I156" s="32">
        <f>I157+I158+I159</f>
        <v>100000</v>
      </c>
      <c r="J156" s="32">
        <f>J157+J158+J159</f>
        <v>0</v>
      </c>
    </row>
    <row r="157" spans="1:10" ht="32.25" customHeight="1">
      <c r="A157" s="76" t="s">
        <v>106</v>
      </c>
      <c r="B157" s="126"/>
      <c r="C157" s="127"/>
      <c r="D157" s="14" t="s">
        <v>191</v>
      </c>
      <c r="E157" s="13"/>
      <c r="F157" s="22">
        <f>G157+H157+I157+J157</f>
        <v>5000</v>
      </c>
      <c r="G157" s="22">
        <v>0</v>
      </c>
      <c r="H157" s="29">
        <v>0</v>
      </c>
      <c r="I157" s="22">
        <v>5000</v>
      </c>
      <c r="J157" s="30">
        <v>0</v>
      </c>
    </row>
    <row r="158" spans="1:10" ht="32.25" customHeight="1">
      <c r="A158" s="76" t="s">
        <v>106</v>
      </c>
      <c r="B158" s="126"/>
      <c r="C158" s="127"/>
      <c r="D158" s="14" t="s">
        <v>192</v>
      </c>
      <c r="E158" s="13"/>
      <c r="F158" s="22">
        <f>G158+H158+I158+J158</f>
        <v>178439.6</v>
      </c>
      <c r="G158" s="22">
        <v>0</v>
      </c>
      <c r="H158" s="29">
        <v>100000</v>
      </c>
      <c r="I158" s="22">
        <v>78439.6</v>
      </c>
      <c r="J158" s="30">
        <v>0</v>
      </c>
    </row>
    <row r="159" spans="1:10" ht="32.25" customHeight="1">
      <c r="A159" s="76" t="s">
        <v>106</v>
      </c>
      <c r="B159" s="126"/>
      <c r="C159" s="127"/>
      <c r="D159" s="14" t="s">
        <v>193</v>
      </c>
      <c r="E159" s="13"/>
      <c r="F159" s="22">
        <f>G159+H159+I159+J159</f>
        <v>116560.4</v>
      </c>
      <c r="G159" s="22">
        <v>0</v>
      </c>
      <c r="H159" s="29">
        <v>100000</v>
      </c>
      <c r="I159" s="22">
        <v>16560.4</v>
      </c>
      <c r="J159" s="30">
        <v>0</v>
      </c>
    </row>
    <row r="160" spans="1:10" ht="56.25" customHeight="1">
      <c r="A160" s="71" t="s">
        <v>195</v>
      </c>
      <c r="B160" s="56"/>
      <c r="C160" s="57"/>
      <c r="D160" s="15" t="s">
        <v>198</v>
      </c>
      <c r="E160" s="17"/>
      <c r="F160" s="32">
        <f>F161+F162</f>
        <v>267010</v>
      </c>
      <c r="G160" s="32">
        <f>G161+G162</f>
        <v>0</v>
      </c>
      <c r="H160" s="32">
        <f>H161+H162</f>
        <v>0</v>
      </c>
      <c r="I160" s="32">
        <f>I161+I162</f>
        <v>194800</v>
      </c>
      <c r="J160" s="32">
        <f>J161+J162</f>
        <v>72210</v>
      </c>
    </row>
    <row r="161" spans="1:10" ht="32.25" customHeight="1">
      <c r="A161" s="76" t="s">
        <v>121</v>
      </c>
      <c r="B161" s="126"/>
      <c r="C161" s="127"/>
      <c r="D161" s="14" t="s">
        <v>197</v>
      </c>
      <c r="E161" s="13"/>
      <c r="F161" s="22">
        <f>G161+H161+I161+J161</f>
        <v>215428.03999999998</v>
      </c>
      <c r="G161" s="22">
        <v>0</v>
      </c>
      <c r="H161" s="29">
        <v>0</v>
      </c>
      <c r="I161" s="22">
        <v>149300</v>
      </c>
      <c r="J161" s="30">
        <v>66128.04</v>
      </c>
    </row>
    <row r="162" spans="1:10" ht="32.25" customHeight="1">
      <c r="A162" s="76" t="s">
        <v>121</v>
      </c>
      <c r="B162" s="126"/>
      <c r="C162" s="127"/>
      <c r="D162" s="14" t="s">
        <v>196</v>
      </c>
      <c r="E162" s="13"/>
      <c r="F162" s="22">
        <f>G162+H162+I162+J162</f>
        <v>51581.96</v>
      </c>
      <c r="G162" s="22">
        <v>0</v>
      </c>
      <c r="H162" s="29">
        <v>0</v>
      </c>
      <c r="I162" s="22">
        <v>45500</v>
      </c>
      <c r="J162" s="30">
        <v>6081.96</v>
      </c>
    </row>
    <row r="163" spans="1:10" ht="15">
      <c r="A163" s="49" t="s">
        <v>162</v>
      </c>
      <c r="B163" s="50"/>
      <c r="C163" s="51"/>
      <c r="D163" s="68" t="s">
        <v>33</v>
      </c>
      <c r="E163" s="59"/>
      <c r="F163" s="31">
        <f>F164</f>
        <v>186118</v>
      </c>
      <c r="G163" s="31">
        <f>G164</f>
        <v>32500</v>
      </c>
      <c r="H163" s="31">
        <f>H164</f>
        <v>32500</v>
      </c>
      <c r="I163" s="31">
        <f>I164</f>
        <v>32500</v>
      </c>
      <c r="J163" s="31">
        <f>J164</f>
        <v>88618</v>
      </c>
    </row>
    <row r="164" spans="1:10" ht="21.75" customHeight="1">
      <c r="A164" s="131" t="s">
        <v>35</v>
      </c>
      <c r="B164" s="132"/>
      <c r="C164" s="133"/>
      <c r="D164" s="42" t="s">
        <v>34</v>
      </c>
      <c r="E164" s="41"/>
      <c r="F164" s="32">
        <f>F167</f>
        <v>186118</v>
      </c>
      <c r="G164" s="32">
        <f>G167</f>
        <v>32500</v>
      </c>
      <c r="H164" s="32">
        <f>H167</f>
        <v>32500</v>
      </c>
      <c r="I164" s="32">
        <f>I167</f>
        <v>32500</v>
      </c>
      <c r="J164" s="32">
        <f>J167</f>
        <v>88618</v>
      </c>
    </row>
    <row r="165" spans="1:10" ht="21.75" customHeight="1">
      <c r="A165" s="55" t="s">
        <v>36</v>
      </c>
      <c r="B165" s="56"/>
      <c r="C165" s="57"/>
      <c r="D165" s="42" t="s">
        <v>163</v>
      </c>
      <c r="E165" s="43"/>
      <c r="F165" s="32">
        <f>F166</f>
        <v>186118</v>
      </c>
      <c r="G165" s="32">
        <f aca="true" t="shared" si="8" ref="G165:J166">G166</f>
        <v>32500</v>
      </c>
      <c r="H165" s="32">
        <f t="shared" si="8"/>
        <v>32500</v>
      </c>
      <c r="I165" s="32">
        <f t="shared" si="8"/>
        <v>32500</v>
      </c>
      <c r="J165" s="32">
        <f t="shared" si="8"/>
        <v>88618</v>
      </c>
    </row>
    <row r="166" spans="1:10" ht="33" customHeight="1">
      <c r="A166" s="55" t="s">
        <v>96</v>
      </c>
      <c r="B166" s="56"/>
      <c r="C166" s="57"/>
      <c r="D166" s="42" t="s">
        <v>164</v>
      </c>
      <c r="E166" s="43"/>
      <c r="F166" s="32">
        <f>F167</f>
        <v>186118</v>
      </c>
      <c r="G166" s="32">
        <f t="shared" si="8"/>
        <v>32500</v>
      </c>
      <c r="H166" s="32">
        <f t="shared" si="8"/>
        <v>32500</v>
      </c>
      <c r="I166" s="32">
        <f t="shared" si="8"/>
        <v>32500</v>
      </c>
      <c r="J166" s="32">
        <f t="shared" si="8"/>
        <v>88618</v>
      </c>
    </row>
    <row r="167" spans="1:10" ht="32.25" customHeight="1">
      <c r="A167" s="33" t="s">
        <v>96</v>
      </c>
      <c r="B167" s="34"/>
      <c r="C167" s="35"/>
      <c r="D167" s="40" t="s">
        <v>71</v>
      </c>
      <c r="E167" s="41"/>
      <c r="F167" s="22">
        <f>G167+H167+I167+J167</f>
        <v>186118</v>
      </c>
      <c r="G167" s="22">
        <v>32500</v>
      </c>
      <c r="H167" s="29">
        <v>32500</v>
      </c>
      <c r="I167" s="22">
        <v>32500</v>
      </c>
      <c r="J167" s="30">
        <v>88618</v>
      </c>
    </row>
    <row r="168" spans="1:10" ht="16.5">
      <c r="A168" s="18" t="s">
        <v>165</v>
      </c>
      <c r="B168" s="19"/>
      <c r="C168" s="20"/>
      <c r="D168" s="66"/>
      <c r="E168" s="67"/>
      <c r="F168" s="21">
        <f>F26+F76+F84+F125+F163+F97+F91</f>
        <v>10010400.34</v>
      </c>
      <c r="G168" s="21">
        <f>G26+G76+G84+G125+G163+G97+G91</f>
        <v>1867405</v>
      </c>
      <c r="H168" s="21">
        <f>H26+H76+H84+H125+H163+H97+H91</f>
        <v>1714320.3</v>
      </c>
      <c r="I168" s="21">
        <f>I26+I76+I84+I125+I163+I97+I91</f>
        <v>1814406.8</v>
      </c>
      <c r="J168" s="21">
        <f>J26+J76+J84+J125+J163+J97+J91</f>
        <v>2756958.24</v>
      </c>
    </row>
    <row r="169" spans="1:10" ht="14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4.25">
      <c r="A170" s="2"/>
      <c r="B170" s="2"/>
      <c r="C170" s="2" t="s">
        <v>13</v>
      </c>
      <c r="D170" s="2"/>
      <c r="E170" s="2" t="s">
        <v>29</v>
      </c>
      <c r="F170" s="2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"/>
      <c r="G172" s="2"/>
      <c r="H172" s="2"/>
      <c r="I172" s="2"/>
      <c r="J172" s="2"/>
    </row>
  </sheetData>
  <mergeCells count="264">
    <mergeCell ref="A161:C161"/>
    <mergeCell ref="A94:C94"/>
    <mergeCell ref="A159:C159"/>
    <mergeCell ref="A160:C160"/>
    <mergeCell ref="A110:C110"/>
    <mergeCell ref="A113:C113"/>
    <mergeCell ref="A114:C114"/>
    <mergeCell ref="A101:C101"/>
    <mergeCell ref="A157:C157"/>
    <mergeCell ref="A158:C158"/>
    <mergeCell ref="A153:C153"/>
    <mergeCell ref="A121:C121"/>
    <mergeCell ref="A123:C123"/>
    <mergeCell ref="A119:C119"/>
    <mergeCell ref="A122:C122"/>
    <mergeCell ref="A145:C145"/>
    <mergeCell ref="A133:C133"/>
    <mergeCell ref="A116:C116"/>
    <mergeCell ref="A151:C151"/>
    <mergeCell ref="A150:C150"/>
    <mergeCell ref="A117:C117"/>
    <mergeCell ref="A120:C120"/>
    <mergeCell ref="A144:C144"/>
    <mergeCell ref="A128:C128"/>
    <mergeCell ref="A129:C129"/>
    <mergeCell ref="D104:E104"/>
    <mergeCell ref="A103:C103"/>
    <mergeCell ref="D103:E103"/>
    <mergeCell ref="A109:C109"/>
    <mergeCell ref="A155:C155"/>
    <mergeCell ref="A112:C112"/>
    <mergeCell ref="D112:E112"/>
    <mergeCell ref="A148:C148"/>
    <mergeCell ref="D147:E147"/>
    <mergeCell ref="D148:E148"/>
    <mergeCell ref="A149:C149"/>
    <mergeCell ref="A152:C152"/>
    <mergeCell ref="D150:E150"/>
    <mergeCell ref="D113:E113"/>
    <mergeCell ref="D102:E102"/>
    <mergeCell ref="D74:E74"/>
    <mergeCell ref="A89:C89"/>
    <mergeCell ref="D89:E89"/>
    <mergeCell ref="A100:C100"/>
    <mergeCell ref="D100:E100"/>
    <mergeCell ref="D93:E93"/>
    <mergeCell ref="A96:C96"/>
    <mergeCell ref="D94:E94"/>
    <mergeCell ref="A95:C95"/>
    <mergeCell ref="D96:E96"/>
    <mergeCell ref="A90:C90"/>
    <mergeCell ref="D166:E166"/>
    <mergeCell ref="A154:C154"/>
    <mergeCell ref="A162:C162"/>
    <mergeCell ref="D154:E154"/>
    <mergeCell ref="D164:E164"/>
    <mergeCell ref="A164:C164"/>
    <mergeCell ref="D155:E155"/>
    <mergeCell ref="A156:C156"/>
    <mergeCell ref="A165:C165"/>
    <mergeCell ref="D165:E165"/>
    <mergeCell ref="A91:C91"/>
    <mergeCell ref="A92:C92"/>
    <mergeCell ref="A93:C93"/>
    <mergeCell ref="A104:C104"/>
    <mergeCell ref="A107:C107"/>
    <mergeCell ref="A108:C108"/>
    <mergeCell ref="A97:C97"/>
    <mergeCell ref="A105:C105"/>
    <mergeCell ref="A98:C98"/>
    <mergeCell ref="A99:C99"/>
    <mergeCell ref="A106:C106"/>
    <mergeCell ref="A76:C76"/>
    <mergeCell ref="A79:C79"/>
    <mergeCell ref="A102:C102"/>
    <mergeCell ref="A88:C88"/>
    <mergeCell ref="A81:C81"/>
    <mergeCell ref="D70:E70"/>
    <mergeCell ref="A75:C75"/>
    <mergeCell ref="A70:C70"/>
    <mergeCell ref="D73:E73"/>
    <mergeCell ref="A74:C74"/>
    <mergeCell ref="A71:C71"/>
    <mergeCell ref="D71:E71"/>
    <mergeCell ref="A72:C72"/>
    <mergeCell ref="D72:E72"/>
    <mergeCell ref="A73:C73"/>
    <mergeCell ref="A26:C26"/>
    <mergeCell ref="D38:E38"/>
    <mergeCell ref="A38:C38"/>
    <mergeCell ref="A60:C60"/>
    <mergeCell ref="D30:E30"/>
    <mergeCell ref="A30:C30"/>
    <mergeCell ref="A42:C42"/>
    <mergeCell ref="D42:E42"/>
    <mergeCell ref="A41:C41"/>
    <mergeCell ref="A54:C54"/>
    <mergeCell ref="A126:C126"/>
    <mergeCell ref="D107:E107"/>
    <mergeCell ref="D108:E108"/>
    <mergeCell ref="D109:E109"/>
    <mergeCell ref="A124:C124"/>
    <mergeCell ref="D110:E110"/>
    <mergeCell ref="D111:E111"/>
    <mergeCell ref="A111:C111"/>
    <mergeCell ref="A115:C115"/>
    <mergeCell ref="A118:C118"/>
    <mergeCell ref="A43:C43"/>
    <mergeCell ref="D52:E52"/>
    <mergeCell ref="A48:C48"/>
    <mergeCell ref="A52:C52"/>
    <mergeCell ref="D48:E48"/>
    <mergeCell ref="A47:C47"/>
    <mergeCell ref="D44:E44"/>
    <mergeCell ref="A44:C44"/>
    <mergeCell ref="D43:E43"/>
    <mergeCell ref="D45:E45"/>
    <mergeCell ref="D49:E49"/>
    <mergeCell ref="A46:C46"/>
    <mergeCell ref="D54:E54"/>
    <mergeCell ref="A56:C56"/>
    <mergeCell ref="D56:E56"/>
    <mergeCell ref="A53:C53"/>
    <mergeCell ref="A51:C51"/>
    <mergeCell ref="D46:E46"/>
    <mergeCell ref="D47:E47"/>
    <mergeCell ref="A64:C64"/>
    <mergeCell ref="A57:C57"/>
    <mergeCell ref="D61:E61"/>
    <mergeCell ref="D62:E62"/>
    <mergeCell ref="A61:C61"/>
    <mergeCell ref="A62:C62"/>
    <mergeCell ref="A59:C59"/>
    <mergeCell ref="D59:E59"/>
    <mergeCell ref="A58:C58"/>
    <mergeCell ref="D58:E58"/>
    <mergeCell ref="A82:C82"/>
    <mergeCell ref="D77:E77"/>
    <mergeCell ref="D85:E85"/>
    <mergeCell ref="D65:E65"/>
    <mergeCell ref="A66:C66"/>
    <mergeCell ref="D66:E66"/>
    <mergeCell ref="D69:E69"/>
    <mergeCell ref="D67:E67"/>
    <mergeCell ref="D68:E68"/>
    <mergeCell ref="A69:C69"/>
    <mergeCell ref="A143:C143"/>
    <mergeCell ref="A139:C139"/>
    <mergeCell ref="A83:C83"/>
    <mergeCell ref="A125:C125"/>
    <mergeCell ref="A132:C132"/>
    <mergeCell ref="A135:C135"/>
    <mergeCell ref="A142:C142"/>
    <mergeCell ref="A86:C86"/>
    <mergeCell ref="A84:C84"/>
    <mergeCell ref="A85:C85"/>
    <mergeCell ref="A87:C87"/>
    <mergeCell ref="D91:E91"/>
    <mergeCell ref="D92:E92"/>
    <mergeCell ref="A65:C65"/>
    <mergeCell ref="A67:C67"/>
    <mergeCell ref="A68:C68"/>
    <mergeCell ref="D75:E75"/>
    <mergeCell ref="D76:E76"/>
    <mergeCell ref="A78:C78"/>
    <mergeCell ref="D79:E79"/>
    <mergeCell ref="A130:C130"/>
    <mergeCell ref="A131:C131"/>
    <mergeCell ref="A127:C127"/>
    <mergeCell ref="A140:C140"/>
    <mergeCell ref="A22:C23"/>
    <mergeCell ref="D22:E23"/>
    <mergeCell ref="A24:E25"/>
    <mergeCell ref="A35:C35"/>
    <mergeCell ref="A27:C27"/>
    <mergeCell ref="A28:C28"/>
    <mergeCell ref="A31:C31"/>
    <mergeCell ref="A34:C34"/>
    <mergeCell ref="D31:E31"/>
    <mergeCell ref="D34:E34"/>
    <mergeCell ref="J22:J25"/>
    <mergeCell ref="A29:C29"/>
    <mergeCell ref="D26:E26"/>
    <mergeCell ref="D27:E27"/>
    <mergeCell ref="D28:E28"/>
    <mergeCell ref="D29:E29"/>
    <mergeCell ref="F22:F25"/>
    <mergeCell ref="G22:G25"/>
    <mergeCell ref="H22:H25"/>
    <mergeCell ref="I22:I25"/>
    <mergeCell ref="A36:C36"/>
    <mergeCell ref="A37:C37"/>
    <mergeCell ref="A80:C80"/>
    <mergeCell ref="A40:C40"/>
    <mergeCell ref="A39:C39"/>
    <mergeCell ref="A63:C63"/>
    <mergeCell ref="A45:C45"/>
    <mergeCell ref="A49:C49"/>
    <mergeCell ref="A50:C50"/>
    <mergeCell ref="A77:C77"/>
    <mergeCell ref="D50:E50"/>
    <mergeCell ref="D51:E51"/>
    <mergeCell ref="D105:E105"/>
    <mergeCell ref="D98:E98"/>
    <mergeCell ref="D97:E97"/>
    <mergeCell ref="D88:E88"/>
    <mergeCell ref="D57:E57"/>
    <mergeCell ref="D64:E64"/>
    <mergeCell ref="D101:E101"/>
    <mergeCell ref="D99:E99"/>
    <mergeCell ref="D40:E40"/>
    <mergeCell ref="D35:E35"/>
    <mergeCell ref="D36:E36"/>
    <mergeCell ref="D37:E37"/>
    <mergeCell ref="D39:E39"/>
    <mergeCell ref="D168:E168"/>
    <mergeCell ref="D125:E125"/>
    <mergeCell ref="D126:E126"/>
    <mergeCell ref="D133:E133"/>
    <mergeCell ref="D152:E152"/>
    <mergeCell ref="D163:E163"/>
    <mergeCell ref="D128:E128"/>
    <mergeCell ref="D129:E129"/>
    <mergeCell ref="D153:E153"/>
    <mergeCell ref="D151:E151"/>
    <mergeCell ref="D167:E167"/>
    <mergeCell ref="A17:J17"/>
    <mergeCell ref="A18:J18"/>
    <mergeCell ref="A19:J19"/>
    <mergeCell ref="A20:J20"/>
    <mergeCell ref="A55:C55"/>
    <mergeCell ref="D55:E55"/>
    <mergeCell ref="D87:E87"/>
    <mergeCell ref="D60:E60"/>
    <mergeCell ref="D41:E41"/>
    <mergeCell ref="D149:E149"/>
    <mergeCell ref="D53:E53"/>
    <mergeCell ref="D90:E90"/>
    <mergeCell ref="D63:E63"/>
    <mergeCell ref="D84:E84"/>
    <mergeCell ref="D78:E78"/>
    <mergeCell ref="D86:E86"/>
    <mergeCell ref="D130:E130"/>
    <mergeCell ref="D146:E146"/>
    <mergeCell ref="D106:E106"/>
    <mergeCell ref="A167:C167"/>
    <mergeCell ref="A163:C163"/>
    <mergeCell ref="A134:C134"/>
    <mergeCell ref="A136:C136"/>
    <mergeCell ref="A137:C137"/>
    <mergeCell ref="A138:C138"/>
    <mergeCell ref="A141:C141"/>
    <mergeCell ref="A146:C146"/>
    <mergeCell ref="A147:C147"/>
    <mergeCell ref="A166:C166"/>
    <mergeCell ref="A32:C32"/>
    <mergeCell ref="D32:E32"/>
    <mergeCell ref="A33:C33"/>
    <mergeCell ref="D33:E33"/>
    <mergeCell ref="D136:E136"/>
    <mergeCell ref="D132:E132"/>
    <mergeCell ref="D135:E135"/>
    <mergeCell ref="D127:E127"/>
    <mergeCell ref="D131:E131"/>
  </mergeCells>
  <printOptions/>
  <pageMargins left="0.75" right="0.16" top="0.2" bottom="0.17" header="0.16" footer="0.2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2013-12-26T10:50:33Z</cp:lastPrinted>
  <dcterms:created xsi:type="dcterms:W3CDTF">2007-12-24T15:31:09Z</dcterms:created>
  <dcterms:modified xsi:type="dcterms:W3CDTF">2013-12-26T10:50:36Z</dcterms:modified>
  <cp:category/>
  <cp:version/>
  <cp:contentType/>
  <cp:contentStatus/>
</cp:coreProperties>
</file>