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  .12.12" sheetId="1" r:id="rId1"/>
    <sheet name="30.10.2012" sheetId="2" r:id="rId2"/>
    <sheet name="25.06.2012" sheetId="3" r:id="rId3"/>
    <sheet name="15.03.2012" sheetId="4" r:id="rId4"/>
    <sheet name="2012 год" sheetId="5" r:id="rId5"/>
  </sheets>
  <definedNames/>
  <calcPr fullCalcOnLoad="1"/>
</workbook>
</file>

<file path=xl/sharedStrings.xml><?xml version="1.0" encoding="utf-8"?>
<sst xmlns="http://schemas.openxmlformats.org/spreadsheetml/2006/main" count="1208" uniqueCount="122">
  <si>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</si>
  <si>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</si>
  <si>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</si>
  <si>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</si>
  <si>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</si>
  <si>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</si>
  <si>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</si>
  <si>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</si>
  <si>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</si>
  <si>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</si>
  <si>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</si>
  <si>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</si>
  <si>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</si>
  <si>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</si>
  <si>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</si>
  <si>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</si>
  <si>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</si>
  <si>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</si>
  <si>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</si>
  <si>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</si>
  <si>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</si>
  <si>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</si>
  <si>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</si>
  <si>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</si>
  <si>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</si>
  <si>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</si>
  <si>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</si>
  <si>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</si>
  <si>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</si>
  <si>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</si>
  <si>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</si>
  <si>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</si>
  <si>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</si>
  <si>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</si>
  <si>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</si>
  <si>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</si>
  <si>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</si>
  <si>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</si>
  <si>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</si>
  <si>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</si>
  <si>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</si>
  <si>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</si>
  <si>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Приложение № 2</t>
  </si>
  <si>
    <t xml:space="preserve">Пенсионное обеспечение </t>
  </si>
  <si>
    <t>Дополнительное пенсионное обеспечение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</si>
  <si>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</si>
  <si>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</si>
  <si>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</si>
  <si>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</si>
  <si>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</si>
  <si>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</si>
  <si>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505 92 01</t>
  </si>
  <si>
    <t>210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</si>
  <si>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</si>
  <si>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</si>
  <si>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</si>
  <si>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</si>
  <si>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</si>
  <si>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</si>
  <si>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</si>
  <si>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</si>
  <si>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</si>
  <si>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</si>
  <si>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</si>
  <si>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</si>
  <si>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</si>
  <si>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</si>
  <si>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</si>
  <si>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</si>
  <si>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 xml:space="preserve">Распределение бюджетных ассигнований по разделам, подразделам, целевым статьям и видам расходов  бюджета муниципального образования "Толвуйское сельское поселение" </t>
  </si>
  <si>
    <t>Публичные нормативные обязательства</t>
  </si>
  <si>
    <t xml:space="preserve">к решению 20 сессии 2 созыва  </t>
  </si>
  <si>
    <t>№ 90   от 30.11.2011г.</t>
  </si>
  <si>
    <t>541</t>
  </si>
  <si>
    <t>Иные межбюджетные трансферты местным бюджетам</t>
  </si>
  <si>
    <t xml:space="preserve">к решению  сессии созыва  </t>
  </si>
  <si>
    <t>№    от 15.03.2012г.</t>
  </si>
  <si>
    <t>О внесении изменений и дополнений в решение о бюджете</t>
  </si>
  <si>
    <t xml:space="preserve">Национальная экономика 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</si>
  <si>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</si>
  <si>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</si>
  <si>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</si>
  <si>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5300300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</si>
  <si>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</si>
  <si>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</si>
  <si>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№    от 25.06.2012г.</t>
  </si>
  <si>
    <t>7950000</t>
  </si>
  <si>
    <t>Общеэкономические вопросы</t>
  </si>
  <si>
    <t>Целевые программы муниципальных образований</t>
  </si>
  <si>
    <t>09</t>
  </si>
  <si>
    <t>5220600</t>
  </si>
  <si>
    <t>Дорожное хозяйство (дорожные войны)</t>
  </si>
  <si>
    <t>Программа "Развитие дорожного хозяйства РК"</t>
  </si>
  <si>
    <t>3380000</t>
  </si>
  <si>
    <t>Мероприятия в области строительства, архитектуры и градостроительства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</si>
  <si>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</si>
  <si>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</si>
  <si>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учреждением</t>
  </si>
  <si>
    <t>092 03 00</t>
  </si>
  <si>
    <t>Расходы, связанные с выполнением других функций государства</t>
  </si>
  <si>
    <t>3400300</t>
  </si>
  <si>
    <t>5300800</t>
  </si>
  <si>
    <t>Участие в профилактике терроризма и экстремизма, а также вминимизации или ликвидации последствий проявления терроризма и экстремизма в границах поселения</t>
  </si>
  <si>
    <t>Другие вопросы в области национальной безопасности и правоохранительной деятельности</t>
  </si>
  <si>
    <t>Обеспечение деятельности органами местного самоуправления</t>
  </si>
  <si>
    <t>Ремонт объектов ЖКХ к осенне-зимнему периоду</t>
  </si>
  <si>
    <t>Иные межбюджетные трансферты местным бюджетам на стимулирование органов МСУ</t>
  </si>
  <si>
    <t>5301100</t>
  </si>
  <si>
    <t>Субсидия на выравнивание обеспеченности муниц.образ.по реализ.расх.обязат.по предоставлен.муниц.услуг</t>
  </si>
  <si>
    <t>0050100</t>
  </si>
  <si>
    <t>Иные межбюджетные трансферты  на стимулирование органов МСУ</t>
  </si>
  <si>
    <t xml:space="preserve">Распределение бюджетных ассигнований по разделам, подразделам, целевым статьям и видам расходов  в ведомственной структуре расходов бюджета муниципального образования "Толвуйское сельское поселение" </t>
  </si>
  <si>
    <t>Наименование главного распорядителя</t>
  </si>
  <si>
    <t>Администрация муниципального образования "Толвуйское сельское поселение"</t>
  </si>
  <si>
    <t>№    от 30.10.2012г.</t>
  </si>
  <si>
    <t>тысяч рублей</t>
  </si>
  <si>
    <t>Назначено</t>
  </si>
  <si>
    <t>Исполнено</t>
  </si>
  <si>
    <t>№    от ..2013г.</t>
  </si>
  <si>
    <t>% исполнения</t>
  </si>
  <si>
    <t xml:space="preserve">Отчет о распределение бюджетных ассигнований по разделам, подразделам, целевым статьям и видам расходов  бюджета муниципального образования "Толвуйское сельское поселение" </t>
  </si>
  <si>
    <t>проект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</si>
</sst>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#,##0.00;[Red]\-#,##0.00;0.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textRotation="90" wrapText="1" readingOrder="2"/>
    </xf>
    <xf numFmtId="3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25" fillId="0" borderId="10" xfId="52" applyNumberFormat="1" applyFont="1" applyFill="1" applyBorder="1" applyAlignment="1" applyProtection="1">
      <alignment horizontal="center"/>
      <protection hidden="1"/>
    </xf>
    <xf numFmtId="165" fontId="25" fillId="0" borderId="10" xfId="52" applyNumberFormat="1" applyFont="1" applyFill="1" applyBorder="1" applyAlignment="1" applyProtection="1">
      <alignment horizontal="center"/>
      <protection hidden="1"/>
    </xf>
    <xf numFmtId="164" fontId="25" fillId="0" borderId="10" xfId="52" applyNumberFormat="1" applyFont="1" applyFill="1" applyBorder="1" applyAlignment="1" applyProtection="1">
      <alignment horizontal="center"/>
      <protection hidden="1"/>
    </xf>
    <xf numFmtId="1" fontId="25" fillId="0" borderId="10" xfId="52" applyNumberFormat="1" applyFont="1" applyFill="1" applyBorder="1" applyAlignment="1" applyProtection="1">
      <alignment/>
      <protection hidden="1"/>
    </xf>
    <xf numFmtId="0" fontId="3" fillId="0" borderId="10" xfId="0" applyFont="1" applyBorder="1" applyAlignment="1">
      <alignment horizontal="center" textRotation="90" readingOrder="2"/>
    </xf>
    <xf numFmtId="3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textRotation="90" wrapText="1"/>
    </xf>
    <xf numFmtId="167" fontId="4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25" fillId="0" borderId="10" xfId="52" applyNumberFormat="1" applyFont="1" applyFill="1" applyBorder="1" applyAlignment="1" applyProtection="1">
      <alignment/>
      <protection hidden="1"/>
    </xf>
    <xf numFmtId="167" fontId="3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0" fontId="0" fillId="0" borderId="10" xfId="0" applyBorder="1" applyAlignment="1">
      <alignment textRotation="90"/>
    </xf>
    <xf numFmtId="167" fontId="0" fillId="0" borderId="10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2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2.125" style="0" customWidth="1"/>
    <col min="2" max="2" width="7.125" style="0" hidden="1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7.125" style="20" customWidth="1"/>
    <col min="8" max="8" width="8.625" style="0" customWidth="1"/>
  </cols>
  <sheetData>
    <row r="1" spans="1:8" ht="15.75">
      <c r="A1" s="49" t="s">
        <v>121</v>
      </c>
      <c r="B1" s="21"/>
      <c r="D1" s="45" t="s">
        <v>42</v>
      </c>
      <c r="E1" s="45"/>
      <c r="F1" s="45"/>
      <c r="G1" s="45"/>
      <c r="H1" s="45"/>
    </row>
    <row r="2" spans="4:8" ht="12.75">
      <c r="D2" s="45" t="s">
        <v>75</v>
      </c>
      <c r="E2" s="45"/>
      <c r="F2" s="45"/>
      <c r="G2" s="45"/>
      <c r="H2" s="45"/>
    </row>
    <row r="3" spans="4:8" ht="10.5" customHeight="1">
      <c r="D3" s="45" t="s">
        <v>118</v>
      </c>
      <c r="E3" s="45"/>
      <c r="F3" s="45"/>
      <c r="G3" s="45"/>
      <c r="H3" s="45"/>
    </row>
    <row r="4" spans="4:8" ht="12.75" customHeight="1" hidden="1">
      <c r="D4" s="21"/>
      <c r="E4" s="46"/>
      <c r="F4" s="46"/>
      <c r="G4" s="46"/>
      <c r="H4" s="46"/>
    </row>
    <row r="5" spans="4:8" ht="24" customHeight="1" hidden="1">
      <c r="D5" s="21"/>
      <c r="E5" s="46"/>
      <c r="F5" s="46"/>
      <c r="G5" s="46"/>
      <c r="H5" s="46"/>
    </row>
    <row r="6" spans="1:9" ht="39" customHeight="1">
      <c r="A6" s="44" t="s">
        <v>120</v>
      </c>
      <c r="B6" s="44"/>
      <c r="C6" s="44"/>
      <c r="D6" s="44"/>
      <c r="E6" s="44"/>
      <c r="F6" s="44"/>
      <c r="G6" s="44"/>
      <c r="H6" s="44"/>
      <c r="I6" s="44"/>
    </row>
    <row r="7" spans="1:7" ht="12.75">
      <c r="A7" s="43" t="s">
        <v>68</v>
      </c>
      <c r="B7" s="43"/>
      <c r="C7" s="43"/>
      <c r="D7" s="43"/>
      <c r="E7" s="43"/>
      <c r="F7" s="43"/>
      <c r="G7" s="43"/>
    </row>
    <row r="8" spans="1:8" ht="12.75">
      <c r="A8" s="14"/>
      <c r="B8" s="14"/>
      <c r="C8" s="14"/>
      <c r="D8" s="14"/>
      <c r="E8" s="42" t="s">
        <v>115</v>
      </c>
      <c r="F8" s="42"/>
      <c r="G8" s="42"/>
      <c r="H8" s="42"/>
    </row>
    <row r="9" spans="1:9" ht="75.75">
      <c r="A9" s="2" t="s">
        <v>0</v>
      </c>
      <c r="B9" s="2"/>
      <c r="C9" s="22" t="s">
        <v>1</v>
      </c>
      <c r="D9" s="22" t="s">
        <v>2</v>
      </c>
      <c r="E9" s="22" t="s">
        <v>3</v>
      </c>
      <c r="F9" s="22" t="s">
        <v>4</v>
      </c>
      <c r="G9" s="33" t="s">
        <v>116</v>
      </c>
      <c r="H9" s="33" t="s">
        <v>117</v>
      </c>
      <c r="I9" s="40" t="s">
        <v>119</v>
      </c>
    </row>
    <row r="10" spans="1:9" ht="12.75">
      <c r="A10" s="2" t="s">
        <v>6</v>
      </c>
      <c r="B10" s="2">
        <v>909</v>
      </c>
      <c r="C10" s="3" t="s">
        <v>7</v>
      </c>
      <c r="D10" s="4"/>
      <c r="E10" s="4"/>
      <c r="F10" s="4"/>
      <c r="G10" s="34">
        <f>G11+G15+G20+G23</f>
        <v>1829.7000000000003</v>
      </c>
      <c r="H10" s="34">
        <f>H11+H15+H20+H23</f>
        <v>1819.8000000000002</v>
      </c>
      <c r="I10" s="41">
        <f>H10/G10%</f>
        <v>99.45892769306442</v>
      </c>
    </row>
    <row r="11" spans="1:9" ht="25.5" customHeight="1">
      <c r="A11" s="5" t="s">
        <v>8</v>
      </c>
      <c r="B11" s="2">
        <v>909</v>
      </c>
      <c r="C11" s="3" t="s">
        <v>7</v>
      </c>
      <c r="D11" s="3" t="s">
        <v>9</v>
      </c>
      <c r="E11" s="3"/>
      <c r="F11" s="3"/>
      <c r="G11" s="34">
        <f>G12+G14</f>
        <v>756.1</v>
      </c>
      <c r="H11" s="34">
        <f>H12+H14</f>
        <v>755.6</v>
      </c>
      <c r="I11" s="41">
        <f aca="true" t="shared" si="0" ref="I11:I74">H11/G11%</f>
        <v>99.93387118106071</v>
      </c>
    </row>
    <row r="12" spans="1:9" ht="12.75">
      <c r="A12" s="6" t="s">
        <v>10</v>
      </c>
      <c r="B12" s="2">
        <v>909</v>
      </c>
      <c r="C12" s="7" t="s">
        <v>7</v>
      </c>
      <c r="D12" s="7" t="s">
        <v>9</v>
      </c>
      <c r="E12" s="7" t="s">
        <v>67</v>
      </c>
      <c r="F12" s="7"/>
      <c r="G12" s="35">
        <f>G13</f>
        <v>740.6</v>
      </c>
      <c r="H12" s="35">
        <f>H13</f>
        <v>740.1</v>
      </c>
      <c r="I12" s="41">
        <f t="shared" si="0"/>
        <v>99.93248717256279</v>
      </c>
    </row>
    <row r="13" spans="1:9" ht="12.75">
      <c r="A13" s="6" t="s">
        <v>11</v>
      </c>
      <c r="B13" s="2">
        <v>909</v>
      </c>
      <c r="C13" s="7" t="s">
        <v>7</v>
      </c>
      <c r="D13" s="7" t="s">
        <v>9</v>
      </c>
      <c r="E13" s="7" t="s">
        <v>67</v>
      </c>
      <c r="F13" s="7" t="s">
        <v>48</v>
      </c>
      <c r="G13" s="35">
        <v>740.6</v>
      </c>
      <c r="H13" s="35">
        <v>740.1</v>
      </c>
      <c r="I13" s="41">
        <f t="shared" si="0"/>
        <v>99.93248717256279</v>
      </c>
    </row>
    <row r="14" spans="1:9" ht="18.75" customHeight="1">
      <c r="A14" s="6" t="s">
        <v>110</v>
      </c>
      <c r="B14" s="2">
        <v>909</v>
      </c>
      <c r="C14" s="7" t="s">
        <v>7</v>
      </c>
      <c r="D14" s="7" t="s">
        <v>9</v>
      </c>
      <c r="E14" s="7" t="s">
        <v>107</v>
      </c>
      <c r="F14" s="7" t="s">
        <v>48</v>
      </c>
      <c r="G14" s="35">
        <v>15.5</v>
      </c>
      <c r="H14" s="35">
        <v>15.5</v>
      </c>
      <c r="I14" s="41">
        <f t="shared" si="0"/>
        <v>100</v>
      </c>
    </row>
    <row r="15" spans="1:9" ht="33.75" customHeight="1">
      <c r="A15" s="5" t="s">
        <v>12</v>
      </c>
      <c r="B15" s="2">
        <v>909</v>
      </c>
      <c r="C15" s="3" t="s">
        <v>7</v>
      </c>
      <c r="D15" s="3" t="s">
        <v>13</v>
      </c>
      <c r="E15" s="3"/>
      <c r="F15" s="3"/>
      <c r="G15" s="34">
        <f>G16+G19</f>
        <v>1005.7</v>
      </c>
      <c r="H15" s="34">
        <f>H16+H19</f>
        <v>996.3</v>
      </c>
      <c r="I15" s="41">
        <f t="shared" si="0"/>
        <v>99.06532763249477</v>
      </c>
    </row>
    <row r="16" spans="1:9" ht="12.75">
      <c r="A16" s="6" t="s">
        <v>10</v>
      </c>
      <c r="B16" s="2">
        <v>909</v>
      </c>
      <c r="C16" s="7" t="s">
        <v>7</v>
      </c>
      <c r="D16" s="7" t="s">
        <v>13</v>
      </c>
      <c r="E16" s="7" t="s">
        <v>66</v>
      </c>
      <c r="F16" s="7"/>
      <c r="G16" s="35">
        <f>G17+G18</f>
        <v>974.7</v>
      </c>
      <c r="H16" s="35">
        <f>H17+H18</f>
        <v>965.3</v>
      </c>
      <c r="I16" s="41">
        <f t="shared" si="0"/>
        <v>99.03560069765055</v>
      </c>
    </row>
    <row r="17" spans="1:9" ht="12.75">
      <c r="A17" s="6" t="s">
        <v>14</v>
      </c>
      <c r="B17" s="2">
        <v>909</v>
      </c>
      <c r="C17" s="7" t="s">
        <v>7</v>
      </c>
      <c r="D17" s="7" t="s">
        <v>13</v>
      </c>
      <c r="E17" s="7" t="s">
        <v>66</v>
      </c>
      <c r="F17" s="7" t="s">
        <v>48</v>
      </c>
      <c r="G17" s="35">
        <v>954.7</v>
      </c>
      <c r="H17" s="35">
        <v>945.3</v>
      </c>
      <c r="I17" s="41">
        <f t="shared" si="0"/>
        <v>99.01539750707028</v>
      </c>
    </row>
    <row r="18" spans="1:9" ht="12.75">
      <c r="A18" s="6" t="s">
        <v>74</v>
      </c>
      <c r="B18" s="2">
        <v>909</v>
      </c>
      <c r="C18" s="7" t="s">
        <v>7</v>
      </c>
      <c r="D18" s="7" t="s">
        <v>13</v>
      </c>
      <c r="E18" s="7" t="s">
        <v>66</v>
      </c>
      <c r="F18" s="7" t="s">
        <v>73</v>
      </c>
      <c r="G18" s="35">
        <v>20</v>
      </c>
      <c r="H18" s="35">
        <v>20</v>
      </c>
      <c r="I18" s="41">
        <f t="shared" si="0"/>
        <v>100</v>
      </c>
    </row>
    <row r="19" spans="1:9" ht="24" customHeight="1">
      <c r="A19" s="6" t="s">
        <v>106</v>
      </c>
      <c r="B19" s="2">
        <v>909</v>
      </c>
      <c r="C19" s="7" t="s">
        <v>7</v>
      </c>
      <c r="D19" s="7" t="s">
        <v>13</v>
      </c>
      <c r="E19" s="7" t="s">
        <v>107</v>
      </c>
      <c r="F19" s="7" t="s">
        <v>48</v>
      </c>
      <c r="G19" s="35">
        <v>31</v>
      </c>
      <c r="H19" s="35">
        <v>31</v>
      </c>
      <c r="I19" s="41">
        <f t="shared" si="0"/>
        <v>100</v>
      </c>
    </row>
    <row r="20" spans="1:9" ht="12.75">
      <c r="A20" s="24" t="s">
        <v>47</v>
      </c>
      <c r="B20" s="2">
        <v>909</v>
      </c>
      <c r="C20" s="3" t="s">
        <v>7</v>
      </c>
      <c r="D20" s="3" t="s">
        <v>46</v>
      </c>
      <c r="E20" s="3"/>
      <c r="F20" s="3"/>
      <c r="G20" s="34">
        <f>G21</f>
        <v>60</v>
      </c>
      <c r="H20" s="34">
        <f>H21</f>
        <v>60</v>
      </c>
      <c r="I20" s="41">
        <f t="shared" si="0"/>
        <v>100</v>
      </c>
    </row>
    <row r="21" spans="1:9" ht="12.75">
      <c r="A21" s="6" t="s">
        <v>14</v>
      </c>
      <c r="B21" s="2">
        <v>909</v>
      </c>
      <c r="C21" s="7" t="s">
        <v>7</v>
      </c>
      <c r="D21" s="7" t="s">
        <v>46</v>
      </c>
      <c r="E21" s="7" t="s">
        <v>66</v>
      </c>
      <c r="F21" s="7"/>
      <c r="G21" s="35">
        <f>G22</f>
        <v>60</v>
      </c>
      <c r="H21" s="35">
        <f>H22</f>
        <v>60</v>
      </c>
      <c r="I21" s="41">
        <f t="shared" si="0"/>
        <v>100</v>
      </c>
    </row>
    <row r="22" spans="1:9" ht="12.75">
      <c r="A22" s="6" t="s">
        <v>74</v>
      </c>
      <c r="B22" s="2">
        <v>909</v>
      </c>
      <c r="C22" s="7" t="s">
        <v>7</v>
      </c>
      <c r="D22" s="7" t="s">
        <v>46</v>
      </c>
      <c r="E22" s="7" t="s">
        <v>66</v>
      </c>
      <c r="F22" s="7" t="s">
        <v>73</v>
      </c>
      <c r="G22" s="35">
        <v>60</v>
      </c>
      <c r="H22" s="35">
        <v>60</v>
      </c>
      <c r="I22" s="41">
        <f t="shared" si="0"/>
        <v>100</v>
      </c>
    </row>
    <row r="23" spans="1:9" ht="12.75">
      <c r="A23" s="24" t="s">
        <v>95</v>
      </c>
      <c r="B23" s="2">
        <v>909</v>
      </c>
      <c r="C23" s="3" t="s">
        <v>7</v>
      </c>
      <c r="D23" s="3" t="s">
        <v>96</v>
      </c>
      <c r="E23" s="3"/>
      <c r="F23" s="3"/>
      <c r="G23" s="35">
        <f>G24</f>
        <v>7.9</v>
      </c>
      <c r="H23" s="35">
        <f>H24</f>
        <v>7.9</v>
      </c>
      <c r="I23" s="41">
        <f t="shared" si="0"/>
        <v>100</v>
      </c>
    </row>
    <row r="24" spans="1:9" ht="22.5">
      <c r="A24" s="6" t="s">
        <v>97</v>
      </c>
      <c r="B24" s="2">
        <v>909</v>
      </c>
      <c r="C24" s="7" t="s">
        <v>7</v>
      </c>
      <c r="D24" s="7" t="s">
        <v>96</v>
      </c>
      <c r="E24" s="7" t="s">
        <v>98</v>
      </c>
      <c r="F24" s="7"/>
      <c r="G24" s="35">
        <f>G25</f>
        <v>7.9</v>
      </c>
      <c r="H24" s="35">
        <f>H25</f>
        <v>7.9</v>
      </c>
      <c r="I24" s="41">
        <f t="shared" si="0"/>
        <v>100</v>
      </c>
    </row>
    <row r="25" spans="1:9" ht="12.75">
      <c r="A25" s="6" t="s">
        <v>99</v>
      </c>
      <c r="B25" s="2">
        <v>909</v>
      </c>
      <c r="C25" s="7" t="s">
        <v>7</v>
      </c>
      <c r="D25" s="7" t="s">
        <v>96</v>
      </c>
      <c r="E25" s="7" t="s">
        <v>98</v>
      </c>
      <c r="F25" s="7" t="s">
        <v>48</v>
      </c>
      <c r="G25" s="35">
        <v>7.9</v>
      </c>
      <c r="H25" s="35">
        <v>7.9</v>
      </c>
      <c r="I25" s="41">
        <f t="shared" si="0"/>
        <v>100</v>
      </c>
    </row>
    <row r="26" spans="1:9" ht="12.75">
      <c r="A26" s="8" t="s">
        <v>16</v>
      </c>
      <c r="B26" s="2">
        <v>909</v>
      </c>
      <c r="C26" s="3" t="s">
        <v>9</v>
      </c>
      <c r="D26" s="25"/>
      <c r="E26" s="25"/>
      <c r="F26" s="25"/>
      <c r="G26" s="34">
        <f aca="true" t="shared" si="1" ref="G26:H28">G27</f>
        <v>76.4</v>
      </c>
      <c r="H26" s="34">
        <f t="shared" si="1"/>
        <v>76.4</v>
      </c>
      <c r="I26" s="41">
        <f t="shared" si="0"/>
        <v>100</v>
      </c>
    </row>
    <row r="27" spans="1:9" ht="12.75">
      <c r="A27" s="6" t="s">
        <v>17</v>
      </c>
      <c r="B27" s="2">
        <v>909</v>
      </c>
      <c r="C27" s="3" t="s">
        <v>9</v>
      </c>
      <c r="D27" s="3" t="s">
        <v>18</v>
      </c>
      <c r="E27" s="3"/>
      <c r="F27" s="3"/>
      <c r="G27" s="34">
        <f t="shared" si="1"/>
        <v>76.4</v>
      </c>
      <c r="H27" s="34">
        <f t="shared" si="1"/>
        <v>76.4</v>
      </c>
      <c r="I27" s="41">
        <f t="shared" si="0"/>
        <v>100</v>
      </c>
    </row>
    <row r="28" spans="1:9" ht="22.5">
      <c r="A28" s="6" t="s">
        <v>19</v>
      </c>
      <c r="B28" s="2">
        <v>909</v>
      </c>
      <c r="C28" s="7" t="s">
        <v>9</v>
      </c>
      <c r="D28" s="7" t="s">
        <v>18</v>
      </c>
      <c r="E28" s="7" t="s">
        <v>65</v>
      </c>
      <c r="F28" s="7"/>
      <c r="G28" s="35">
        <f t="shared" si="1"/>
        <v>76.4</v>
      </c>
      <c r="H28" s="35">
        <f t="shared" si="1"/>
        <v>76.4</v>
      </c>
      <c r="I28" s="41">
        <f t="shared" si="0"/>
        <v>100</v>
      </c>
    </row>
    <row r="29" spans="1:9" ht="12.75">
      <c r="A29" s="10" t="s">
        <v>57</v>
      </c>
      <c r="B29" s="2">
        <v>909</v>
      </c>
      <c r="C29" s="7" t="s">
        <v>9</v>
      </c>
      <c r="D29" s="7" t="s">
        <v>18</v>
      </c>
      <c r="E29" s="7" t="s">
        <v>65</v>
      </c>
      <c r="F29" s="7" t="s">
        <v>48</v>
      </c>
      <c r="G29" s="35">
        <v>76.4</v>
      </c>
      <c r="H29" s="35">
        <v>76.4</v>
      </c>
      <c r="I29" s="41">
        <f t="shared" si="0"/>
        <v>100</v>
      </c>
    </row>
    <row r="30" spans="1:9" ht="24">
      <c r="A30" s="8" t="s">
        <v>20</v>
      </c>
      <c r="B30" s="2">
        <v>909</v>
      </c>
      <c r="C30" s="3" t="s">
        <v>18</v>
      </c>
      <c r="D30" s="4"/>
      <c r="E30" s="4"/>
      <c r="F30" s="4"/>
      <c r="G30" s="34">
        <f>G31</f>
        <v>17.8</v>
      </c>
      <c r="H30" s="34">
        <f>H31</f>
        <v>7.3</v>
      </c>
      <c r="I30" s="41">
        <f t="shared" si="0"/>
        <v>41.01123595505617</v>
      </c>
    </row>
    <row r="31" spans="1:9" ht="22.5">
      <c r="A31" s="6" t="s">
        <v>103</v>
      </c>
      <c r="B31" s="2">
        <v>909</v>
      </c>
      <c r="C31" s="3" t="s">
        <v>18</v>
      </c>
      <c r="D31" s="3" t="s">
        <v>15</v>
      </c>
      <c r="E31" s="3"/>
      <c r="F31" s="3"/>
      <c r="G31" s="34">
        <f>G32+G34</f>
        <v>17.8</v>
      </c>
      <c r="H31" s="34">
        <f>H32+H34</f>
        <v>7.3</v>
      </c>
      <c r="I31" s="41">
        <f t="shared" si="0"/>
        <v>41.01123595505617</v>
      </c>
    </row>
    <row r="32" spans="1:9" ht="12.75">
      <c r="A32" s="6" t="s">
        <v>104</v>
      </c>
      <c r="B32" s="2">
        <v>909</v>
      </c>
      <c r="C32" s="7" t="s">
        <v>18</v>
      </c>
      <c r="D32" s="7" t="s">
        <v>15</v>
      </c>
      <c r="E32" s="7" t="s">
        <v>64</v>
      </c>
      <c r="F32" s="7"/>
      <c r="G32" s="35">
        <f>G33</f>
        <v>15</v>
      </c>
      <c r="H32" s="35">
        <f>H33</f>
        <v>4.5</v>
      </c>
      <c r="I32" s="41">
        <f t="shared" si="0"/>
        <v>30</v>
      </c>
    </row>
    <row r="33" spans="1:9" ht="12.75">
      <c r="A33" s="10" t="s">
        <v>57</v>
      </c>
      <c r="B33" s="2">
        <v>909</v>
      </c>
      <c r="C33" s="7" t="s">
        <v>18</v>
      </c>
      <c r="D33" s="7" t="s">
        <v>15</v>
      </c>
      <c r="E33" s="7" t="s">
        <v>64</v>
      </c>
      <c r="F33" s="7" t="s">
        <v>48</v>
      </c>
      <c r="G33" s="35">
        <v>15</v>
      </c>
      <c r="H33" s="35">
        <v>4.5</v>
      </c>
      <c r="I33" s="41">
        <f t="shared" si="0"/>
        <v>30</v>
      </c>
    </row>
    <row r="34" spans="1:9" ht="34.5" customHeight="1">
      <c r="A34" s="10" t="s">
        <v>102</v>
      </c>
      <c r="B34" s="2">
        <v>909</v>
      </c>
      <c r="C34" s="27" t="s">
        <v>18</v>
      </c>
      <c r="D34" s="27" t="s">
        <v>15</v>
      </c>
      <c r="E34" s="28" t="s">
        <v>64</v>
      </c>
      <c r="F34" s="29">
        <v>110</v>
      </c>
      <c r="G34" s="36">
        <v>2.8</v>
      </c>
      <c r="H34" s="36">
        <v>2.8</v>
      </c>
      <c r="I34" s="41">
        <f t="shared" si="0"/>
        <v>100</v>
      </c>
    </row>
    <row r="35" spans="1:9" ht="12" customHeight="1">
      <c r="A35" s="8" t="s">
        <v>78</v>
      </c>
      <c r="B35" s="2">
        <v>909</v>
      </c>
      <c r="C35" s="7" t="s">
        <v>13</v>
      </c>
      <c r="D35" s="7"/>
      <c r="E35" s="7"/>
      <c r="F35" s="7"/>
      <c r="G35" s="39">
        <f>G40+G36+G38</f>
        <v>921.9</v>
      </c>
      <c r="H35" s="39">
        <f>H40+H36+H38</f>
        <v>921.9</v>
      </c>
      <c r="I35" s="41">
        <f t="shared" si="0"/>
        <v>100</v>
      </c>
    </row>
    <row r="36" spans="1:9" ht="12.75" hidden="1">
      <c r="A36" s="26" t="s">
        <v>87</v>
      </c>
      <c r="B36" s="2">
        <v>909</v>
      </c>
      <c r="C36" s="7" t="s">
        <v>13</v>
      </c>
      <c r="D36" s="7" t="s">
        <v>7</v>
      </c>
      <c r="E36" s="7"/>
      <c r="F36" s="7"/>
      <c r="G36" s="35">
        <f>G37</f>
        <v>0</v>
      </c>
      <c r="H36" s="35">
        <f>H37</f>
        <v>0</v>
      </c>
      <c r="I36" s="41" t="e">
        <f t="shared" si="0"/>
        <v>#DIV/0!</v>
      </c>
    </row>
    <row r="37" spans="1:9" ht="11.25" customHeight="1" hidden="1">
      <c r="A37" s="26" t="s">
        <v>88</v>
      </c>
      <c r="B37" s="2">
        <v>909</v>
      </c>
      <c r="C37" s="7" t="s">
        <v>13</v>
      </c>
      <c r="D37" s="7" t="s">
        <v>7</v>
      </c>
      <c r="E37" s="7" t="s">
        <v>86</v>
      </c>
      <c r="F37" s="7" t="s">
        <v>48</v>
      </c>
      <c r="G37" s="35"/>
      <c r="H37" s="35"/>
      <c r="I37" s="41" t="e">
        <f t="shared" si="0"/>
        <v>#DIV/0!</v>
      </c>
    </row>
    <row r="38" spans="1:9" ht="12.75">
      <c r="A38" s="10" t="s">
        <v>91</v>
      </c>
      <c r="B38" s="2">
        <v>909</v>
      </c>
      <c r="C38" s="7" t="s">
        <v>13</v>
      </c>
      <c r="D38" s="7" t="s">
        <v>89</v>
      </c>
      <c r="E38" s="7"/>
      <c r="F38" s="7"/>
      <c r="G38" s="35">
        <f>G39</f>
        <v>782</v>
      </c>
      <c r="H38" s="35">
        <f>H39</f>
        <v>782</v>
      </c>
      <c r="I38" s="41">
        <f t="shared" si="0"/>
        <v>100</v>
      </c>
    </row>
    <row r="39" spans="1:9" ht="12.75">
      <c r="A39" s="10" t="s">
        <v>92</v>
      </c>
      <c r="B39" s="2">
        <v>909</v>
      </c>
      <c r="C39" s="7" t="s">
        <v>13</v>
      </c>
      <c r="D39" s="7" t="s">
        <v>89</v>
      </c>
      <c r="E39" s="7" t="s">
        <v>90</v>
      </c>
      <c r="F39" s="7" t="s">
        <v>48</v>
      </c>
      <c r="G39" s="35">
        <v>782</v>
      </c>
      <c r="H39" s="35">
        <v>782</v>
      </c>
      <c r="I39" s="41">
        <f t="shared" si="0"/>
        <v>100</v>
      </c>
    </row>
    <row r="40" spans="1:9" ht="12.75">
      <c r="A40" s="10" t="s">
        <v>79</v>
      </c>
      <c r="B40" s="2">
        <v>909</v>
      </c>
      <c r="C40" s="7" t="s">
        <v>13</v>
      </c>
      <c r="D40" s="7" t="s">
        <v>80</v>
      </c>
      <c r="E40" s="7"/>
      <c r="F40" s="7"/>
      <c r="G40" s="39">
        <f>G41+G43+G44</f>
        <v>139.9</v>
      </c>
      <c r="H40" s="39">
        <f>H41+H43+H44</f>
        <v>139.9</v>
      </c>
      <c r="I40" s="41">
        <f t="shared" si="0"/>
        <v>100</v>
      </c>
    </row>
    <row r="41" spans="1:9" ht="12.75">
      <c r="A41" s="10" t="s">
        <v>81</v>
      </c>
      <c r="B41" s="2">
        <v>909</v>
      </c>
      <c r="C41" s="7" t="s">
        <v>13</v>
      </c>
      <c r="D41" s="7" t="s">
        <v>80</v>
      </c>
      <c r="E41" s="7" t="s">
        <v>82</v>
      </c>
      <c r="F41" s="7"/>
      <c r="G41" s="35">
        <f>G42</f>
        <v>74</v>
      </c>
      <c r="H41" s="35">
        <f>H42</f>
        <v>74</v>
      </c>
      <c r="I41" s="41">
        <f t="shared" si="0"/>
        <v>100</v>
      </c>
    </row>
    <row r="42" spans="1:9" ht="12.75">
      <c r="A42" s="10" t="s">
        <v>81</v>
      </c>
      <c r="B42" s="2">
        <v>909</v>
      </c>
      <c r="C42" s="7" t="s">
        <v>13</v>
      </c>
      <c r="D42" s="7" t="s">
        <v>80</v>
      </c>
      <c r="E42" s="7" t="s">
        <v>82</v>
      </c>
      <c r="F42" s="7" t="s">
        <v>48</v>
      </c>
      <c r="G42" s="35">
        <v>74</v>
      </c>
      <c r="H42" s="35">
        <v>74</v>
      </c>
      <c r="I42" s="41">
        <f t="shared" si="0"/>
        <v>100</v>
      </c>
    </row>
    <row r="43" spans="1:9" ht="22.5">
      <c r="A43" s="10" t="s">
        <v>94</v>
      </c>
      <c r="B43" s="2">
        <v>909</v>
      </c>
      <c r="C43" s="7" t="s">
        <v>13</v>
      </c>
      <c r="D43" s="7" t="s">
        <v>80</v>
      </c>
      <c r="E43" s="7" t="s">
        <v>93</v>
      </c>
      <c r="F43" s="7" t="s">
        <v>48</v>
      </c>
      <c r="G43" s="35">
        <v>26.9</v>
      </c>
      <c r="H43" s="35">
        <v>26.9</v>
      </c>
      <c r="I43" s="41">
        <f t="shared" si="0"/>
        <v>100.00000000000001</v>
      </c>
    </row>
    <row r="44" spans="1:9" ht="12.75">
      <c r="A44" s="10" t="s">
        <v>81</v>
      </c>
      <c r="B44" s="2">
        <v>909</v>
      </c>
      <c r="C44" s="7" t="s">
        <v>13</v>
      </c>
      <c r="D44" s="7" t="s">
        <v>80</v>
      </c>
      <c r="E44" s="7" t="s">
        <v>100</v>
      </c>
      <c r="F44" s="7" t="s">
        <v>48</v>
      </c>
      <c r="G44" s="35">
        <f>15+24</f>
        <v>39</v>
      </c>
      <c r="H44" s="35">
        <f>15+24</f>
        <v>39</v>
      </c>
      <c r="I44" s="41">
        <f t="shared" si="0"/>
        <v>100</v>
      </c>
    </row>
    <row r="45" spans="1:9" ht="12" customHeight="1">
      <c r="A45" s="8" t="s">
        <v>23</v>
      </c>
      <c r="B45" s="2">
        <v>909</v>
      </c>
      <c r="C45" s="3" t="s">
        <v>24</v>
      </c>
      <c r="D45" s="4"/>
      <c r="E45" s="4"/>
      <c r="F45" s="4"/>
      <c r="G45" s="34">
        <f>G46+G49+G54</f>
        <v>1466</v>
      </c>
      <c r="H45" s="34">
        <f>H46+H49+H54</f>
        <v>1025.8</v>
      </c>
      <c r="I45" s="41">
        <f t="shared" si="0"/>
        <v>69.97271487039563</v>
      </c>
    </row>
    <row r="46" spans="1:9" ht="12.75" hidden="1">
      <c r="A46" s="9" t="s">
        <v>25</v>
      </c>
      <c r="B46" s="2">
        <v>909</v>
      </c>
      <c r="C46" s="3" t="s">
        <v>24</v>
      </c>
      <c r="D46" s="3" t="s">
        <v>7</v>
      </c>
      <c r="E46" s="3"/>
      <c r="F46" s="3"/>
      <c r="G46" s="34">
        <f>G47</f>
        <v>0</v>
      </c>
      <c r="H46" s="34">
        <f>H47</f>
        <v>0</v>
      </c>
      <c r="I46" s="41" t="e">
        <f t="shared" si="0"/>
        <v>#DIV/0!</v>
      </c>
    </row>
    <row r="47" spans="1:9" ht="12.75" hidden="1">
      <c r="A47" s="10" t="s">
        <v>26</v>
      </c>
      <c r="B47" s="2">
        <v>909</v>
      </c>
      <c r="C47" s="7" t="s">
        <v>24</v>
      </c>
      <c r="D47" s="7" t="s">
        <v>7</v>
      </c>
      <c r="E47" s="7" t="s">
        <v>28</v>
      </c>
      <c r="F47" s="7"/>
      <c r="G47" s="35">
        <f>G48</f>
        <v>0</v>
      </c>
      <c r="H47" s="35">
        <f>H48</f>
        <v>0</v>
      </c>
      <c r="I47" s="41" t="e">
        <f t="shared" si="0"/>
        <v>#DIV/0!</v>
      </c>
    </row>
    <row r="48" spans="1:9" ht="22.5" hidden="1">
      <c r="A48" s="10" t="s">
        <v>27</v>
      </c>
      <c r="B48" s="2">
        <v>909</v>
      </c>
      <c r="C48" s="7" t="s">
        <v>24</v>
      </c>
      <c r="D48" s="7" t="s">
        <v>7</v>
      </c>
      <c r="E48" s="7" t="s">
        <v>28</v>
      </c>
      <c r="F48" s="7" t="s">
        <v>48</v>
      </c>
      <c r="G48" s="35">
        <v>0</v>
      </c>
      <c r="H48" s="35">
        <v>0</v>
      </c>
      <c r="I48" s="41" t="e">
        <f t="shared" si="0"/>
        <v>#DIV/0!</v>
      </c>
    </row>
    <row r="49" spans="1:9" ht="12.75">
      <c r="A49" s="9" t="s">
        <v>29</v>
      </c>
      <c r="B49" s="2">
        <v>909</v>
      </c>
      <c r="C49" s="3" t="s">
        <v>24</v>
      </c>
      <c r="D49" s="3" t="s">
        <v>9</v>
      </c>
      <c r="E49" s="3"/>
      <c r="F49" s="3"/>
      <c r="G49" s="34">
        <f>G50+G52+G53</f>
        <v>689.9</v>
      </c>
      <c r="H49" s="34">
        <f>H50+H52+H53</f>
        <v>249.7</v>
      </c>
      <c r="I49" s="41">
        <f t="shared" si="0"/>
        <v>36.193651253804894</v>
      </c>
    </row>
    <row r="50" spans="1:9" ht="12.75">
      <c r="A50" s="10" t="s">
        <v>30</v>
      </c>
      <c r="B50" s="2">
        <v>909</v>
      </c>
      <c r="C50" s="7" t="s">
        <v>24</v>
      </c>
      <c r="D50" s="7" t="s">
        <v>9</v>
      </c>
      <c r="E50" s="7" t="s">
        <v>58</v>
      </c>
      <c r="F50" s="7"/>
      <c r="G50" s="35">
        <f>G51</f>
        <v>159.9</v>
      </c>
      <c r="H50" s="35">
        <f>H51</f>
        <v>49.7</v>
      </c>
      <c r="I50" s="41">
        <f t="shared" si="0"/>
        <v>31.081926203877426</v>
      </c>
    </row>
    <row r="51" spans="1:9" ht="12.75">
      <c r="A51" s="10" t="s">
        <v>31</v>
      </c>
      <c r="B51" s="2">
        <v>909</v>
      </c>
      <c r="C51" s="7" t="s">
        <v>24</v>
      </c>
      <c r="D51" s="7" t="s">
        <v>9</v>
      </c>
      <c r="E51" s="7" t="s">
        <v>58</v>
      </c>
      <c r="F51" s="7" t="s">
        <v>48</v>
      </c>
      <c r="G51" s="35">
        <v>159.9</v>
      </c>
      <c r="H51" s="35">
        <v>49.7</v>
      </c>
      <c r="I51" s="41">
        <f t="shared" si="0"/>
        <v>31.081926203877426</v>
      </c>
    </row>
    <row r="52" spans="1:9" ht="22.5">
      <c r="A52" s="10" t="s">
        <v>83</v>
      </c>
      <c r="B52" s="2">
        <v>909</v>
      </c>
      <c r="C52" s="7" t="s">
        <v>24</v>
      </c>
      <c r="D52" s="7" t="s">
        <v>9</v>
      </c>
      <c r="E52" s="7" t="s">
        <v>84</v>
      </c>
      <c r="F52" s="7" t="s">
        <v>48</v>
      </c>
      <c r="G52" s="35">
        <v>200</v>
      </c>
      <c r="H52" s="35">
        <v>200</v>
      </c>
      <c r="I52" s="41">
        <f t="shared" si="0"/>
        <v>100</v>
      </c>
    </row>
    <row r="53" spans="1:9" ht="16.5" customHeight="1">
      <c r="A53" s="10" t="s">
        <v>105</v>
      </c>
      <c r="B53" s="2">
        <v>909</v>
      </c>
      <c r="C53" s="7" t="s">
        <v>24</v>
      </c>
      <c r="D53" s="7" t="s">
        <v>9</v>
      </c>
      <c r="E53" s="7" t="s">
        <v>101</v>
      </c>
      <c r="F53" s="7" t="s">
        <v>48</v>
      </c>
      <c r="G53" s="35">
        <v>330</v>
      </c>
      <c r="H53" s="35">
        <v>0</v>
      </c>
      <c r="I53" s="41">
        <f t="shared" si="0"/>
        <v>0</v>
      </c>
    </row>
    <row r="54" spans="1:9" ht="12.75">
      <c r="A54" s="9" t="s">
        <v>32</v>
      </c>
      <c r="B54" s="2">
        <v>909</v>
      </c>
      <c r="C54" s="3" t="s">
        <v>24</v>
      </c>
      <c r="D54" s="3" t="s">
        <v>18</v>
      </c>
      <c r="E54" s="4"/>
      <c r="F54" s="4"/>
      <c r="G54" s="34">
        <f>G55+G57+G59+G61+G63+G65</f>
        <v>776.1</v>
      </c>
      <c r="H54" s="34">
        <f>H55+H57+H59+H61+H63+H65</f>
        <v>776.1</v>
      </c>
      <c r="I54" s="41">
        <f t="shared" si="0"/>
        <v>100</v>
      </c>
    </row>
    <row r="55" spans="1:9" ht="12.75">
      <c r="A55" s="10" t="s">
        <v>33</v>
      </c>
      <c r="B55" s="2">
        <v>909</v>
      </c>
      <c r="C55" s="7" t="s">
        <v>24</v>
      </c>
      <c r="D55" s="7" t="s">
        <v>18</v>
      </c>
      <c r="E55" s="7" t="s">
        <v>63</v>
      </c>
      <c r="F55" s="7"/>
      <c r="G55" s="35">
        <f>G56</f>
        <v>337.1</v>
      </c>
      <c r="H55" s="35">
        <f>H56</f>
        <v>337.1</v>
      </c>
      <c r="I55" s="41">
        <f t="shared" si="0"/>
        <v>100</v>
      </c>
    </row>
    <row r="56" spans="1:9" ht="12.75">
      <c r="A56" s="10" t="s">
        <v>57</v>
      </c>
      <c r="B56" s="2">
        <v>909</v>
      </c>
      <c r="C56" s="7" t="s">
        <v>24</v>
      </c>
      <c r="D56" s="7" t="s">
        <v>18</v>
      </c>
      <c r="E56" s="7" t="s">
        <v>63</v>
      </c>
      <c r="F56" s="7" t="s">
        <v>48</v>
      </c>
      <c r="G56" s="35">
        <v>337.1</v>
      </c>
      <c r="H56" s="35">
        <v>337.1</v>
      </c>
      <c r="I56" s="41">
        <f t="shared" si="0"/>
        <v>100</v>
      </c>
    </row>
    <row r="57" spans="1:9" ht="33.75">
      <c r="A57" s="10" t="s">
        <v>34</v>
      </c>
      <c r="B57" s="2">
        <v>909</v>
      </c>
      <c r="C57" s="7" t="s">
        <v>24</v>
      </c>
      <c r="D57" s="7" t="s">
        <v>18</v>
      </c>
      <c r="E57" s="7" t="s">
        <v>62</v>
      </c>
      <c r="F57" s="7"/>
      <c r="G57" s="35">
        <f>G58</f>
        <v>154</v>
      </c>
      <c r="H57" s="35">
        <f>H58</f>
        <v>154</v>
      </c>
      <c r="I57" s="41">
        <f t="shared" si="0"/>
        <v>100</v>
      </c>
    </row>
    <row r="58" spans="1:9" ht="12.75">
      <c r="A58" s="10" t="s">
        <v>57</v>
      </c>
      <c r="B58" s="2">
        <v>909</v>
      </c>
      <c r="C58" s="7" t="s">
        <v>24</v>
      </c>
      <c r="D58" s="7" t="s">
        <v>18</v>
      </c>
      <c r="E58" s="7" t="s">
        <v>62</v>
      </c>
      <c r="F58" s="7" t="s">
        <v>48</v>
      </c>
      <c r="G58" s="35">
        <v>154</v>
      </c>
      <c r="H58" s="35">
        <v>154</v>
      </c>
      <c r="I58" s="41">
        <f t="shared" si="0"/>
        <v>100</v>
      </c>
    </row>
    <row r="59" spans="1:9" ht="12.75">
      <c r="A59" s="10" t="s">
        <v>35</v>
      </c>
      <c r="B59" s="2">
        <v>909</v>
      </c>
      <c r="C59" s="7" t="s">
        <v>24</v>
      </c>
      <c r="D59" s="7" t="s">
        <v>18</v>
      </c>
      <c r="E59" s="7" t="s">
        <v>61</v>
      </c>
      <c r="F59" s="7"/>
      <c r="G59" s="35">
        <f>G60</f>
        <v>15</v>
      </c>
      <c r="H59" s="35">
        <f>H60</f>
        <v>15</v>
      </c>
      <c r="I59" s="41">
        <f t="shared" si="0"/>
        <v>100</v>
      </c>
    </row>
    <row r="60" spans="1:9" ht="12.75">
      <c r="A60" s="10" t="s">
        <v>57</v>
      </c>
      <c r="B60" s="2">
        <v>909</v>
      </c>
      <c r="C60" s="7" t="s">
        <v>24</v>
      </c>
      <c r="D60" s="7" t="s">
        <v>18</v>
      </c>
      <c r="E60" s="7" t="s">
        <v>61</v>
      </c>
      <c r="F60" s="7" t="s">
        <v>48</v>
      </c>
      <c r="G60" s="35">
        <v>15</v>
      </c>
      <c r="H60" s="35">
        <v>15</v>
      </c>
      <c r="I60" s="41">
        <f t="shared" si="0"/>
        <v>100</v>
      </c>
    </row>
    <row r="61" spans="1:9" ht="0.75" customHeight="1">
      <c r="A61" s="10" t="s">
        <v>36</v>
      </c>
      <c r="B61" s="2">
        <v>909</v>
      </c>
      <c r="C61" s="7" t="s">
        <v>24</v>
      </c>
      <c r="D61" s="7" t="s">
        <v>18</v>
      </c>
      <c r="E61" s="7" t="s">
        <v>60</v>
      </c>
      <c r="F61" s="7"/>
      <c r="G61" s="35">
        <f>G62</f>
        <v>0</v>
      </c>
      <c r="H61" s="35">
        <f>H62</f>
        <v>0</v>
      </c>
      <c r="I61" s="41" t="e">
        <f t="shared" si="0"/>
        <v>#DIV/0!</v>
      </c>
    </row>
    <row r="62" spans="1:9" ht="12.75" hidden="1">
      <c r="A62" s="10" t="s">
        <v>57</v>
      </c>
      <c r="B62" s="2">
        <v>909</v>
      </c>
      <c r="C62" s="7" t="s">
        <v>24</v>
      </c>
      <c r="D62" s="7" t="s">
        <v>18</v>
      </c>
      <c r="E62" s="7" t="s">
        <v>60</v>
      </c>
      <c r="F62" s="7" t="s">
        <v>48</v>
      </c>
      <c r="G62" s="35">
        <v>0</v>
      </c>
      <c r="H62" s="35">
        <v>0</v>
      </c>
      <c r="I62" s="41" t="e">
        <f t="shared" si="0"/>
        <v>#DIV/0!</v>
      </c>
    </row>
    <row r="63" spans="1:9" ht="22.5" hidden="1">
      <c r="A63" s="10" t="s">
        <v>37</v>
      </c>
      <c r="B63" s="2">
        <v>909</v>
      </c>
      <c r="C63" s="7" t="s">
        <v>24</v>
      </c>
      <c r="D63" s="7" t="s">
        <v>18</v>
      </c>
      <c r="E63" s="7" t="s">
        <v>59</v>
      </c>
      <c r="F63" s="7"/>
      <c r="G63" s="35">
        <f>G64</f>
        <v>0</v>
      </c>
      <c r="H63" s="35">
        <f>H64</f>
        <v>0</v>
      </c>
      <c r="I63" s="41" t="e">
        <f t="shared" si="0"/>
        <v>#DIV/0!</v>
      </c>
    </row>
    <row r="64" spans="1:9" ht="12.75" hidden="1">
      <c r="A64" s="10" t="s">
        <v>57</v>
      </c>
      <c r="B64" s="2">
        <v>909</v>
      </c>
      <c r="C64" s="7" t="s">
        <v>24</v>
      </c>
      <c r="D64" s="7" t="s">
        <v>18</v>
      </c>
      <c r="E64" s="7" t="s">
        <v>59</v>
      </c>
      <c r="F64" s="7" t="s">
        <v>48</v>
      </c>
      <c r="G64" s="35">
        <v>0</v>
      </c>
      <c r="H64" s="35">
        <v>0</v>
      </c>
      <c r="I64" s="41" t="e">
        <f t="shared" si="0"/>
        <v>#DIV/0!</v>
      </c>
    </row>
    <row r="65" spans="1:9" ht="24.75" customHeight="1">
      <c r="A65" s="10" t="s">
        <v>83</v>
      </c>
      <c r="B65" s="2">
        <v>909</v>
      </c>
      <c r="C65" s="7" t="s">
        <v>24</v>
      </c>
      <c r="D65" s="7" t="s">
        <v>18</v>
      </c>
      <c r="E65" s="7" t="s">
        <v>84</v>
      </c>
      <c r="F65" s="7" t="s">
        <v>48</v>
      </c>
      <c r="G65" s="35">
        <f>207+63</f>
        <v>270</v>
      </c>
      <c r="H65" s="35">
        <f>207+63</f>
        <v>270</v>
      </c>
      <c r="I65" s="41">
        <f t="shared" si="0"/>
        <v>100</v>
      </c>
    </row>
    <row r="66" spans="1:9" ht="12.75">
      <c r="A66" s="8" t="s">
        <v>45</v>
      </c>
      <c r="B66" s="2">
        <v>909</v>
      </c>
      <c r="C66" s="3" t="s">
        <v>22</v>
      </c>
      <c r="D66" s="3"/>
      <c r="E66" s="3"/>
      <c r="F66" s="3"/>
      <c r="G66" s="34">
        <f>G67</f>
        <v>2305.8</v>
      </c>
      <c r="H66" s="34">
        <f>H67</f>
        <v>2305.8</v>
      </c>
      <c r="I66" s="41">
        <f t="shared" si="0"/>
        <v>100</v>
      </c>
    </row>
    <row r="67" spans="1:9" ht="12.75">
      <c r="A67" s="11" t="s">
        <v>38</v>
      </c>
      <c r="B67" s="2">
        <v>909</v>
      </c>
      <c r="C67" s="3" t="s">
        <v>22</v>
      </c>
      <c r="D67" s="3" t="s">
        <v>7</v>
      </c>
      <c r="E67" s="3"/>
      <c r="F67" s="3"/>
      <c r="G67" s="34">
        <f>G68+G70+G72</f>
        <v>2305.8</v>
      </c>
      <c r="H67" s="34">
        <f>H68+H70+H72</f>
        <v>2305.8</v>
      </c>
      <c r="I67" s="41">
        <f t="shared" si="0"/>
        <v>100</v>
      </c>
    </row>
    <row r="68" spans="1:9" ht="22.5">
      <c r="A68" s="10" t="s">
        <v>39</v>
      </c>
      <c r="B68" s="2">
        <v>909</v>
      </c>
      <c r="C68" s="4" t="s">
        <v>22</v>
      </c>
      <c r="D68" s="4" t="s">
        <v>7</v>
      </c>
      <c r="E68" s="4" t="s">
        <v>56</v>
      </c>
      <c r="F68" s="4"/>
      <c r="G68" s="37">
        <f>G69</f>
        <v>1877.8</v>
      </c>
      <c r="H68" s="37">
        <f>H69</f>
        <v>1877.8</v>
      </c>
      <c r="I68" s="41">
        <f t="shared" si="0"/>
        <v>100</v>
      </c>
    </row>
    <row r="69" spans="1:9" ht="12.75">
      <c r="A69" s="10" t="s">
        <v>50</v>
      </c>
      <c r="B69" s="2">
        <v>909</v>
      </c>
      <c r="C69" s="4" t="s">
        <v>22</v>
      </c>
      <c r="D69" s="4" t="s">
        <v>7</v>
      </c>
      <c r="E69" s="4" t="s">
        <v>56</v>
      </c>
      <c r="F69" s="4" t="s">
        <v>49</v>
      </c>
      <c r="G69" s="37">
        <v>1877.8</v>
      </c>
      <c r="H69" s="37">
        <v>1877.8</v>
      </c>
      <c r="I69" s="41">
        <f t="shared" si="0"/>
        <v>100</v>
      </c>
    </row>
    <row r="70" spans="1:9" ht="12.75">
      <c r="A70" s="10" t="s">
        <v>40</v>
      </c>
      <c r="B70" s="2">
        <v>909</v>
      </c>
      <c r="C70" s="4" t="s">
        <v>22</v>
      </c>
      <c r="D70" s="4" t="s">
        <v>7</v>
      </c>
      <c r="E70" s="4" t="s">
        <v>55</v>
      </c>
      <c r="F70" s="4"/>
      <c r="G70" s="37">
        <f>G71</f>
        <v>414</v>
      </c>
      <c r="H70" s="37">
        <f>H71</f>
        <v>414</v>
      </c>
      <c r="I70" s="41">
        <f t="shared" si="0"/>
        <v>100.00000000000001</v>
      </c>
    </row>
    <row r="71" spans="1:9" ht="12.75">
      <c r="A71" s="10" t="s">
        <v>50</v>
      </c>
      <c r="B71" s="2">
        <v>909</v>
      </c>
      <c r="C71" s="4" t="s">
        <v>22</v>
      </c>
      <c r="D71" s="4" t="s">
        <v>7</v>
      </c>
      <c r="E71" s="4" t="s">
        <v>55</v>
      </c>
      <c r="F71" s="4" t="s">
        <v>49</v>
      </c>
      <c r="G71" s="37">
        <v>414</v>
      </c>
      <c r="H71" s="37">
        <v>414</v>
      </c>
      <c r="I71" s="41">
        <f t="shared" si="0"/>
        <v>100.00000000000001</v>
      </c>
    </row>
    <row r="72" spans="1:9" ht="22.5">
      <c r="A72" s="10" t="s">
        <v>108</v>
      </c>
      <c r="B72" s="2">
        <v>909</v>
      </c>
      <c r="C72" s="4" t="s">
        <v>22</v>
      </c>
      <c r="D72" s="4" t="s">
        <v>7</v>
      </c>
      <c r="E72" s="4" t="s">
        <v>109</v>
      </c>
      <c r="F72" s="4" t="s">
        <v>49</v>
      </c>
      <c r="G72" s="37">
        <v>14</v>
      </c>
      <c r="H72" s="37">
        <v>14</v>
      </c>
      <c r="I72" s="41">
        <f t="shared" si="0"/>
        <v>99.99999999999999</v>
      </c>
    </row>
    <row r="73" spans="1:9" ht="12.75">
      <c r="A73" s="8" t="s">
        <v>41</v>
      </c>
      <c r="B73" s="2">
        <v>909</v>
      </c>
      <c r="C73" s="3" t="s">
        <v>21</v>
      </c>
      <c r="D73" s="3"/>
      <c r="E73" s="3"/>
      <c r="F73" s="3"/>
      <c r="G73" s="34">
        <f aca="true" t="shared" si="2" ref="G73:H75">G74</f>
        <v>178.5</v>
      </c>
      <c r="H73" s="34">
        <f t="shared" si="2"/>
        <v>178.5</v>
      </c>
      <c r="I73" s="41">
        <f t="shared" si="0"/>
        <v>100</v>
      </c>
    </row>
    <row r="74" spans="1:9" ht="12.75">
      <c r="A74" s="6" t="s">
        <v>43</v>
      </c>
      <c r="B74" s="2">
        <v>909</v>
      </c>
      <c r="C74" s="3" t="s">
        <v>21</v>
      </c>
      <c r="D74" s="3" t="s">
        <v>7</v>
      </c>
      <c r="E74" s="3"/>
      <c r="F74" s="3"/>
      <c r="G74" s="34">
        <f t="shared" si="2"/>
        <v>178.5</v>
      </c>
      <c r="H74" s="34">
        <f t="shared" si="2"/>
        <v>178.5</v>
      </c>
      <c r="I74" s="41">
        <f t="shared" si="0"/>
        <v>100</v>
      </c>
    </row>
    <row r="75" spans="1:9" ht="12.75">
      <c r="A75" s="6" t="s">
        <v>44</v>
      </c>
      <c r="B75" s="2">
        <v>909</v>
      </c>
      <c r="C75" s="4" t="s">
        <v>21</v>
      </c>
      <c r="D75" s="4" t="s">
        <v>7</v>
      </c>
      <c r="E75" s="4" t="s">
        <v>51</v>
      </c>
      <c r="F75" s="4"/>
      <c r="G75" s="37">
        <f t="shared" si="2"/>
        <v>178.5</v>
      </c>
      <c r="H75" s="37">
        <f t="shared" si="2"/>
        <v>178.5</v>
      </c>
      <c r="I75" s="41">
        <f>H75/G75%</f>
        <v>100</v>
      </c>
    </row>
    <row r="76" spans="1:9" ht="12.75">
      <c r="A76" s="10" t="s">
        <v>70</v>
      </c>
      <c r="B76" s="2">
        <v>909</v>
      </c>
      <c r="C76" s="4" t="s">
        <v>21</v>
      </c>
      <c r="D76" s="4" t="s">
        <v>7</v>
      </c>
      <c r="E76" s="4" t="s">
        <v>51</v>
      </c>
      <c r="F76" s="4" t="s">
        <v>52</v>
      </c>
      <c r="G76" s="37">
        <v>178.5</v>
      </c>
      <c r="H76" s="37">
        <v>178.5</v>
      </c>
      <c r="I76" s="41">
        <f>H76/G76%</f>
        <v>100</v>
      </c>
    </row>
    <row r="77" spans="1:9" ht="12.75">
      <c r="A77" s="12" t="s">
        <v>5</v>
      </c>
      <c r="B77" s="12"/>
      <c r="C77" s="13"/>
      <c r="D77" s="13"/>
      <c r="E77" s="13"/>
      <c r="F77" s="13"/>
      <c r="G77" s="38">
        <f>G10+G26+G30+G45+G66+G73+G35</f>
        <v>6796.1</v>
      </c>
      <c r="H77" s="38">
        <f>H10+H26+H30+H45+H66+H73+H35</f>
        <v>6335.5</v>
      </c>
      <c r="I77" s="41">
        <f>H77/G77%</f>
        <v>93.22258354056002</v>
      </c>
    </row>
  </sheetData>
  <sheetProtection/>
  <mergeCells count="7">
    <mergeCell ref="E8:H8"/>
    <mergeCell ref="A7:G7"/>
    <mergeCell ref="A6:I6"/>
    <mergeCell ref="D1:H1"/>
    <mergeCell ref="D2:H2"/>
    <mergeCell ref="D3:H3"/>
    <mergeCell ref="E4:H5"/>
  </mergeCells>
  <printOptions/>
  <pageMargins left="0.7" right="0.16" top="0.18" bottom="0.25" header="0.17" footer="0.2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workbookViewId="0" topLeftCell="A1">
      <selection activeCell="K17" sqref="K17"/>
    </sheetView>
  </sheetViews>
  <sheetFormatPr defaultColWidth="9.00390625" defaultRowHeight="12.75"/>
  <cols>
    <col min="1" max="1" width="53.753906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8.875" style="20" customWidth="1"/>
  </cols>
  <sheetData>
    <row r="1" spans="1:7" ht="12.75">
      <c r="A1" s="21"/>
      <c r="C1" s="48" t="s">
        <v>42</v>
      </c>
      <c r="D1" s="48"/>
      <c r="E1" s="48"/>
      <c r="F1" s="48"/>
      <c r="G1" s="1"/>
    </row>
    <row r="2" spans="3:7" ht="12.75">
      <c r="C2" s="48" t="s">
        <v>75</v>
      </c>
      <c r="D2" s="48"/>
      <c r="E2" s="48"/>
      <c r="F2" s="48"/>
      <c r="G2" s="1"/>
    </row>
    <row r="3" spans="3:7" ht="12.75">
      <c r="C3" s="48" t="s">
        <v>114</v>
      </c>
      <c r="D3" s="48"/>
      <c r="E3" s="48"/>
      <c r="F3" s="48"/>
      <c r="G3" s="1"/>
    </row>
    <row r="4" spans="3:7" ht="20.25" customHeight="1">
      <c r="C4" s="46" t="s">
        <v>77</v>
      </c>
      <c r="D4" s="46"/>
      <c r="E4" s="46"/>
      <c r="F4" s="46"/>
      <c r="G4" s="1"/>
    </row>
    <row r="5" spans="3:7" ht="22.5" customHeight="1">
      <c r="C5" s="46"/>
      <c r="D5" s="46"/>
      <c r="E5" s="46"/>
      <c r="F5" s="46"/>
      <c r="G5" s="1"/>
    </row>
    <row r="6" spans="1:6" ht="41.25" customHeight="1">
      <c r="A6" s="44" t="s">
        <v>111</v>
      </c>
      <c r="B6" s="44"/>
      <c r="C6" s="44"/>
      <c r="D6" s="44"/>
      <c r="E6" s="44"/>
      <c r="F6" s="44"/>
    </row>
    <row r="7" spans="1:6" ht="12.75">
      <c r="A7" s="43" t="s">
        <v>68</v>
      </c>
      <c r="B7" s="43"/>
      <c r="C7" s="43"/>
      <c r="D7" s="43"/>
      <c r="E7" s="43"/>
      <c r="F7" s="43"/>
    </row>
    <row r="8" spans="1:6" ht="12.75">
      <c r="A8" s="14"/>
      <c r="B8" s="14"/>
      <c r="C8" s="14"/>
      <c r="D8" s="47" t="s">
        <v>54</v>
      </c>
      <c r="E8" s="47"/>
      <c r="F8" s="47"/>
    </row>
    <row r="9" spans="1:6" ht="78.75" customHeight="1">
      <c r="A9" s="8" t="s">
        <v>112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53</v>
      </c>
    </row>
    <row r="10" spans="1:6" ht="27.75" customHeight="1">
      <c r="A10" s="8" t="s">
        <v>113</v>
      </c>
      <c r="B10" s="31"/>
      <c r="C10" s="31"/>
      <c r="D10" s="31"/>
      <c r="E10" s="31"/>
      <c r="F10" s="32"/>
    </row>
    <row r="11" spans="1:6" ht="12.75">
      <c r="A11" s="2" t="s">
        <v>6</v>
      </c>
      <c r="B11" s="3" t="s">
        <v>7</v>
      </c>
      <c r="C11" s="4"/>
      <c r="D11" s="4"/>
      <c r="E11" s="4"/>
      <c r="F11" s="16">
        <f>F12+F15+F19+F22</f>
        <v>1790</v>
      </c>
    </row>
    <row r="12" spans="1:6" ht="23.25" customHeight="1">
      <c r="A12" s="5" t="s">
        <v>8</v>
      </c>
      <c r="B12" s="3" t="s">
        <v>7</v>
      </c>
      <c r="C12" s="3" t="s">
        <v>9</v>
      </c>
      <c r="D12" s="3"/>
      <c r="E12" s="3"/>
      <c r="F12" s="16">
        <f>F13</f>
        <v>652</v>
      </c>
    </row>
    <row r="13" spans="1:6" ht="12.75">
      <c r="A13" s="6" t="s">
        <v>10</v>
      </c>
      <c r="B13" s="7" t="s">
        <v>7</v>
      </c>
      <c r="C13" s="7" t="s">
        <v>9</v>
      </c>
      <c r="D13" s="7" t="s">
        <v>67</v>
      </c>
      <c r="E13" s="7"/>
      <c r="F13" s="17">
        <f>F14</f>
        <v>652</v>
      </c>
    </row>
    <row r="14" spans="1:6" ht="12.75">
      <c r="A14" s="6" t="s">
        <v>11</v>
      </c>
      <c r="B14" s="7" t="s">
        <v>7</v>
      </c>
      <c r="C14" s="7" t="s">
        <v>9</v>
      </c>
      <c r="D14" s="7" t="s">
        <v>67</v>
      </c>
      <c r="E14" s="7" t="s">
        <v>48</v>
      </c>
      <c r="F14" s="17">
        <v>652</v>
      </c>
    </row>
    <row r="15" spans="1:6" ht="32.25">
      <c r="A15" s="5" t="s">
        <v>12</v>
      </c>
      <c r="B15" s="3" t="s">
        <v>7</v>
      </c>
      <c r="C15" s="3" t="s">
        <v>13</v>
      </c>
      <c r="D15" s="3"/>
      <c r="E15" s="3"/>
      <c r="F15" s="16">
        <f>F16</f>
        <v>1047</v>
      </c>
    </row>
    <row r="16" spans="1:6" ht="12.75">
      <c r="A16" s="6" t="s">
        <v>10</v>
      </c>
      <c r="B16" s="7" t="s">
        <v>7</v>
      </c>
      <c r="C16" s="7" t="s">
        <v>13</v>
      </c>
      <c r="D16" s="7" t="s">
        <v>66</v>
      </c>
      <c r="E16" s="7"/>
      <c r="F16" s="17">
        <f>F17+F18</f>
        <v>1047</v>
      </c>
    </row>
    <row r="17" spans="1:6" ht="12.75">
      <c r="A17" s="6" t="s">
        <v>14</v>
      </c>
      <c r="B17" s="7" t="s">
        <v>7</v>
      </c>
      <c r="C17" s="7" t="s">
        <v>13</v>
      </c>
      <c r="D17" s="7" t="s">
        <v>66</v>
      </c>
      <c r="E17" s="7" t="s">
        <v>48</v>
      </c>
      <c r="F17" s="17">
        <v>1027</v>
      </c>
    </row>
    <row r="18" spans="1:6" ht="12.75">
      <c r="A18" s="6" t="s">
        <v>74</v>
      </c>
      <c r="B18" s="7" t="s">
        <v>7</v>
      </c>
      <c r="C18" s="7" t="s">
        <v>13</v>
      </c>
      <c r="D18" s="7" t="s">
        <v>66</v>
      </c>
      <c r="E18" s="7" t="s">
        <v>73</v>
      </c>
      <c r="F18" s="17">
        <v>20</v>
      </c>
    </row>
    <row r="19" spans="1:6" ht="12.75">
      <c r="A19" s="24" t="s">
        <v>47</v>
      </c>
      <c r="B19" s="3" t="s">
        <v>7</v>
      </c>
      <c r="C19" s="3" t="s">
        <v>46</v>
      </c>
      <c r="D19" s="3"/>
      <c r="E19" s="3"/>
      <c r="F19" s="16">
        <f>F20</f>
        <v>60</v>
      </c>
    </row>
    <row r="20" spans="1:6" ht="12.75">
      <c r="A20" s="6" t="s">
        <v>14</v>
      </c>
      <c r="B20" s="7" t="s">
        <v>7</v>
      </c>
      <c r="C20" s="7" t="s">
        <v>46</v>
      </c>
      <c r="D20" s="7" t="s">
        <v>66</v>
      </c>
      <c r="E20" s="7"/>
      <c r="F20" s="17">
        <f>F21</f>
        <v>60</v>
      </c>
    </row>
    <row r="21" spans="1:6" ht="12.75">
      <c r="A21" s="6" t="s">
        <v>74</v>
      </c>
      <c r="B21" s="7" t="s">
        <v>7</v>
      </c>
      <c r="C21" s="7" t="s">
        <v>46</v>
      </c>
      <c r="D21" s="7" t="s">
        <v>66</v>
      </c>
      <c r="E21" s="7" t="s">
        <v>73</v>
      </c>
      <c r="F21" s="17">
        <v>60</v>
      </c>
    </row>
    <row r="22" spans="1:6" ht="12.75">
      <c r="A22" s="24" t="s">
        <v>95</v>
      </c>
      <c r="B22" s="3" t="s">
        <v>7</v>
      </c>
      <c r="C22" s="3" t="s">
        <v>96</v>
      </c>
      <c r="D22" s="3"/>
      <c r="E22" s="3"/>
      <c r="F22" s="17">
        <f>F23</f>
        <v>31</v>
      </c>
    </row>
    <row r="23" spans="1:6" ht="22.5">
      <c r="A23" s="6" t="s">
        <v>97</v>
      </c>
      <c r="B23" s="7" t="s">
        <v>7</v>
      </c>
      <c r="C23" s="7" t="s">
        <v>96</v>
      </c>
      <c r="D23" s="7" t="s">
        <v>98</v>
      </c>
      <c r="E23" s="7"/>
      <c r="F23" s="17">
        <f>F24</f>
        <v>31</v>
      </c>
    </row>
    <row r="24" spans="1:6" ht="12.75">
      <c r="A24" s="6" t="s">
        <v>99</v>
      </c>
      <c r="B24" s="7" t="s">
        <v>7</v>
      </c>
      <c r="C24" s="7" t="s">
        <v>96</v>
      </c>
      <c r="D24" s="7" t="s">
        <v>98</v>
      </c>
      <c r="E24" s="7" t="s">
        <v>48</v>
      </c>
      <c r="F24" s="17">
        <f>6+25</f>
        <v>31</v>
      </c>
    </row>
    <row r="25" spans="1:6" ht="12.75">
      <c r="A25" s="8" t="s">
        <v>16</v>
      </c>
      <c r="B25" s="3" t="s">
        <v>9</v>
      </c>
      <c r="C25" s="25"/>
      <c r="D25" s="25"/>
      <c r="E25" s="25"/>
      <c r="F25" s="16">
        <f>F26</f>
        <v>73</v>
      </c>
    </row>
    <row r="26" spans="1:6" ht="12.75">
      <c r="A26" s="6" t="s">
        <v>17</v>
      </c>
      <c r="B26" s="3" t="s">
        <v>9</v>
      </c>
      <c r="C26" s="3" t="s">
        <v>18</v>
      </c>
      <c r="D26" s="3"/>
      <c r="E26" s="3"/>
      <c r="F26" s="16">
        <f>F27</f>
        <v>73</v>
      </c>
    </row>
    <row r="27" spans="1:6" ht="22.5">
      <c r="A27" s="6" t="s">
        <v>19</v>
      </c>
      <c r="B27" s="7" t="s">
        <v>9</v>
      </c>
      <c r="C27" s="7" t="s">
        <v>18</v>
      </c>
      <c r="D27" s="7" t="s">
        <v>65</v>
      </c>
      <c r="E27" s="7"/>
      <c r="F27" s="17">
        <f>F28</f>
        <v>73</v>
      </c>
    </row>
    <row r="28" spans="1:6" ht="24.75" customHeight="1">
      <c r="A28" s="10" t="s">
        <v>57</v>
      </c>
      <c r="B28" s="7" t="s">
        <v>9</v>
      </c>
      <c r="C28" s="7" t="s">
        <v>18</v>
      </c>
      <c r="D28" s="7" t="s">
        <v>65</v>
      </c>
      <c r="E28" s="7" t="s">
        <v>48</v>
      </c>
      <c r="F28" s="17">
        <v>73</v>
      </c>
    </row>
    <row r="29" spans="1:6" ht="24">
      <c r="A29" s="8" t="s">
        <v>20</v>
      </c>
      <c r="B29" s="3" t="s">
        <v>18</v>
      </c>
      <c r="C29" s="4"/>
      <c r="D29" s="4"/>
      <c r="E29" s="4"/>
      <c r="F29" s="16">
        <f>F30</f>
        <v>17.8</v>
      </c>
    </row>
    <row r="30" spans="1:6" ht="22.5">
      <c r="A30" s="6" t="s">
        <v>103</v>
      </c>
      <c r="B30" s="3" t="s">
        <v>18</v>
      </c>
      <c r="C30" s="3" t="s">
        <v>15</v>
      </c>
      <c r="D30" s="3"/>
      <c r="E30" s="3"/>
      <c r="F30" s="16">
        <f>F31</f>
        <v>17.8</v>
      </c>
    </row>
    <row r="31" spans="1:6" ht="12.75">
      <c r="A31" s="6" t="s">
        <v>104</v>
      </c>
      <c r="B31" s="7" t="s">
        <v>18</v>
      </c>
      <c r="C31" s="7" t="s">
        <v>15</v>
      </c>
      <c r="D31" s="7" t="s">
        <v>64</v>
      </c>
      <c r="E31" s="7"/>
      <c r="F31" s="17">
        <f>F32+F33</f>
        <v>17.8</v>
      </c>
    </row>
    <row r="32" spans="1:6" ht="12.75">
      <c r="A32" s="10" t="s">
        <v>57</v>
      </c>
      <c r="B32" s="7" t="s">
        <v>18</v>
      </c>
      <c r="C32" s="7" t="s">
        <v>15</v>
      </c>
      <c r="D32" s="7" t="s">
        <v>64</v>
      </c>
      <c r="E32" s="7" t="s">
        <v>48</v>
      </c>
      <c r="F32" s="17">
        <v>15</v>
      </c>
    </row>
    <row r="33" spans="1:6" ht="33.75">
      <c r="A33" s="10" t="s">
        <v>102</v>
      </c>
      <c r="B33" s="27" t="s">
        <v>18</v>
      </c>
      <c r="C33" s="27" t="s">
        <v>15</v>
      </c>
      <c r="D33" s="28" t="s">
        <v>64</v>
      </c>
      <c r="E33" s="29">
        <v>110</v>
      </c>
      <c r="F33" s="30">
        <v>2.8</v>
      </c>
    </row>
    <row r="34" spans="1:6" ht="12" customHeight="1">
      <c r="A34" s="8" t="s">
        <v>78</v>
      </c>
      <c r="B34" s="25" t="s">
        <v>13</v>
      </c>
      <c r="C34" s="25"/>
      <c r="D34" s="25"/>
      <c r="E34" s="25"/>
      <c r="F34" s="16">
        <f>F39+F36+F38</f>
        <v>922</v>
      </c>
    </row>
    <row r="35" spans="1:6" ht="12.75" hidden="1">
      <c r="A35" s="26" t="s">
        <v>87</v>
      </c>
      <c r="B35" s="7" t="s">
        <v>13</v>
      </c>
      <c r="C35" s="7" t="s">
        <v>7</v>
      </c>
      <c r="D35" s="7"/>
      <c r="E35" s="7"/>
      <c r="F35" s="17">
        <f>F36</f>
        <v>0</v>
      </c>
    </row>
    <row r="36" spans="1:6" ht="12.75" hidden="1">
      <c r="A36" s="26" t="s">
        <v>88</v>
      </c>
      <c r="B36" s="7" t="s">
        <v>13</v>
      </c>
      <c r="C36" s="7" t="s">
        <v>7</v>
      </c>
      <c r="D36" s="7" t="s">
        <v>86</v>
      </c>
      <c r="E36" s="7" t="s">
        <v>48</v>
      </c>
      <c r="F36" s="17"/>
    </row>
    <row r="37" spans="1:6" ht="12.75">
      <c r="A37" s="10" t="s">
        <v>91</v>
      </c>
      <c r="B37" s="7" t="s">
        <v>13</v>
      </c>
      <c r="C37" s="7" t="s">
        <v>89</v>
      </c>
      <c r="D37" s="7"/>
      <c r="E37" s="7"/>
      <c r="F37" s="17">
        <f>F38</f>
        <v>782</v>
      </c>
    </row>
    <row r="38" spans="1:6" ht="12.75">
      <c r="A38" s="10" t="s">
        <v>92</v>
      </c>
      <c r="B38" s="7" t="s">
        <v>13</v>
      </c>
      <c r="C38" s="7" t="s">
        <v>89</v>
      </c>
      <c r="D38" s="7" t="s">
        <v>90</v>
      </c>
      <c r="E38" s="7" t="s">
        <v>48</v>
      </c>
      <c r="F38" s="17">
        <v>782</v>
      </c>
    </row>
    <row r="39" spans="1:6" ht="12.75">
      <c r="A39" s="10" t="s">
        <v>79</v>
      </c>
      <c r="B39" s="7" t="s">
        <v>13</v>
      </c>
      <c r="C39" s="7" t="s">
        <v>80</v>
      </c>
      <c r="D39" s="7"/>
      <c r="E39" s="7"/>
      <c r="F39" s="17">
        <f>F40+F42+F43</f>
        <v>140</v>
      </c>
    </row>
    <row r="40" spans="1:6" ht="12.75">
      <c r="A40" s="10" t="s">
        <v>81</v>
      </c>
      <c r="B40" s="7" t="s">
        <v>13</v>
      </c>
      <c r="C40" s="7" t="s">
        <v>80</v>
      </c>
      <c r="D40" s="7" t="s">
        <v>82</v>
      </c>
      <c r="E40" s="7"/>
      <c r="F40" s="17">
        <f>F41</f>
        <v>74</v>
      </c>
    </row>
    <row r="41" spans="1:6" ht="12.75">
      <c r="A41" s="10" t="s">
        <v>81</v>
      </c>
      <c r="B41" s="7" t="s">
        <v>13</v>
      </c>
      <c r="C41" s="7" t="s">
        <v>80</v>
      </c>
      <c r="D41" s="7" t="s">
        <v>82</v>
      </c>
      <c r="E41" s="7" t="s">
        <v>48</v>
      </c>
      <c r="F41" s="17">
        <v>74</v>
      </c>
    </row>
    <row r="42" spans="1:6" ht="22.5">
      <c r="A42" s="10" t="s">
        <v>94</v>
      </c>
      <c r="B42" s="7" t="s">
        <v>13</v>
      </c>
      <c r="C42" s="7" t="s">
        <v>80</v>
      </c>
      <c r="D42" s="7" t="s">
        <v>93</v>
      </c>
      <c r="E42" s="7" t="s">
        <v>48</v>
      </c>
      <c r="F42" s="17">
        <v>27</v>
      </c>
    </row>
    <row r="43" spans="1:6" ht="12.75">
      <c r="A43" s="10" t="s">
        <v>81</v>
      </c>
      <c r="B43" s="7" t="s">
        <v>13</v>
      </c>
      <c r="C43" s="7" t="s">
        <v>80</v>
      </c>
      <c r="D43" s="7" t="s">
        <v>100</v>
      </c>
      <c r="E43" s="7" t="s">
        <v>48</v>
      </c>
      <c r="F43" s="17">
        <v>39</v>
      </c>
    </row>
    <row r="44" spans="1:6" ht="12" customHeight="1">
      <c r="A44" s="8" t="s">
        <v>23</v>
      </c>
      <c r="B44" s="3" t="s">
        <v>24</v>
      </c>
      <c r="C44" s="4"/>
      <c r="D44" s="4"/>
      <c r="E44" s="4"/>
      <c r="F44" s="16">
        <f>F45+F48+F53</f>
        <v>1376</v>
      </c>
    </row>
    <row r="45" spans="1:6" ht="12.75" hidden="1">
      <c r="A45" s="9" t="s">
        <v>25</v>
      </c>
      <c r="B45" s="3" t="s">
        <v>24</v>
      </c>
      <c r="C45" s="3" t="s">
        <v>7</v>
      </c>
      <c r="D45" s="3"/>
      <c r="E45" s="3"/>
      <c r="F45" s="16">
        <f>F46</f>
        <v>0</v>
      </c>
    </row>
    <row r="46" spans="1:6" ht="12.75" hidden="1">
      <c r="A46" s="10" t="s">
        <v>26</v>
      </c>
      <c r="B46" s="7" t="s">
        <v>24</v>
      </c>
      <c r="C46" s="7" t="s">
        <v>7</v>
      </c>
      <c r="D46" s="7" t="s">
        <v>28</v>
      </c>
      <c r="E46" s="7"/>
      <c r="F46" s="17">
        <f>F47</f>
        <v>0</v>
      </c>
    </row>
    <row r="47" spans="1:6" ht="22.5" hidden="1">
      <c r="A47" s="10" t="s">
        <v>27</v>
      </c>
      <c r="B47" s="7" t="s">
        <v>24</v>
      </c>
      <c r="C47" s="7" t="s">
        <v>7</v>
      </c>
      <c r="D47" s="7" t="s">
        <v>28</v>
      </c>
      <c r="E47" s="7" t="s">
        <v>48</v>
      </c>
      <c r="F47" s="17">
        <v>0</v>
      </c>
    </row>
    <row r="48" spans="1:6" ht="11.25" customHeight="1">
      <c r="A48" s="9" t="s">
        <v>29</v>
      </c>
      <c r="B48" s="3" t="s">
        <v>24</v>
      </c>
      <c r="C48" s="3" t="s">
        <v>9</v>
      </c>
      <c r="D48" s="3"/>
      <c r="E48" s="3"/>
      <c r="F48" s="16">
        <f>F49+F51+F52</f>
        <v>581</v>
      </c>
    </row>
    <row r="49" spans="1:6" ht="12.75">
      <c r="A49" s="10" t="s">
        <v>30</v>
      </c>
      <c r="B49" s="7" t="s">
        <v>24</v>
      </c>
      <c r="C49" s="7" t="s">
        <v>9</v>
      </c>
      <c r="D49" s="7" t="s">
        <v>58</v>
      </c>
      <c r="E49" s="7"/>
      <c r="F49" s="17">
        <f>F50</f>
        <v>51</v>
      </c>
    </row>
    <row r="50" spans="1:6" ht="12.75">
      <c r="A50" s="10" t="s">
        <v>31</v>
      </c>
      <c r="B50" s="7" t="s">
        <v>24</v>
      </c>
      <c r="C50" s="7" t="s">
        <v>9</v>
      </c>
      <c r="D50" s="7" t="s">
        <v>58</v>
      </c>
      <c r="E50" s="7" t="s">
        <v>48</v>
      </c>
      <c r="F50" s="17">
        <v>51</v>
      </c>
    </row>
    <row r="51" spans="1:6" ht="22.5">
      <c r="A51" s="10" t="s">
        <v>83</v>
      </c>
      <c r="B51" s="7" t="s">
        <v>24</v>
      </c>
      <c r="C51" s="7" t="s">
        <v>9</v>
      </c>
      <c r="D51" s="7" t="s">
        <v>84</v>
      </c>
      <c r="E51" s="7" t="s">
        <v>48</v>
      </c>
      <c r="F51" s="17">
        <v>200</v>
      </c>
    </row>
    <row r="52" spans="1:6" ht="12.75">
      <c r="A52" s="10" t="s">
        <v>105</v>
      </c>
      <c r="B52" s="7" t="s">
        <v>24</v>
      </c>
      <c r="C52" s="7" t="s">
        <v>9</v>
      </c>
      <c r="D52" s="7" t="s">
        <v>101</v>
      </c>
      <c r="E52" s="7" t="s">
        <v>48</v>
      </c>
      <c r="F52" s="17">
        <v>330</v>
      </c>
    </row>
    <row r="53" spans="1:6" ht="12.75">
      <c r="A53" s="9" t="s">
        <v>32</v>
      </c>
      <c r="B53" s="3" t="s">
        <v>24</v>
      </c>
      <c r="C53" s="3" t="s">
        <v>18</v>
      </c>
      <c r="D53" s="4"/>
      <c r="E53" s="4"/>
      <c r="F53" s="16">
        <f>F54+F56+F58+F60+F62+F64</f>
        <v>795</v>
      </c>
    </row>
    <row r="54" spans="1:6" ht="23.25" customHeight="1">
      <c r="A54" s="10" t="s">
        <v>33</v>
      </c>
      <c r="B54" s="7" t="s">
        <v>24</v>
      </c>
      <c r="C54" s="7" t="s">
        <v>18</v>
      </c>
      <c r="D54" s="7" t="s">
        <v>63</v>
      </c>
      <c r="E54" s="7"/>
      <c r="F54" s="17">
        <f>F55</f>
        <v>361</v>
      </c>
    </row>
    <row r="55" spans="1:6" ht="12.75" customHeight="1">
      <c r="A55" s="10" t="s">
        <v>57</v>
      </c>
      <c r="B55" s="7" t="s">
        <v>24</v>
      </c>
      <c r="C55" s="7" t="s">
        <v>18</v>
      </c>
      <c r="D55" s="7" t="s">
        <v>63</v>
      </c>
      <c r="E55" s="7" t="s">
        <v>48</v>
      </c>
      <c r="F55" s="17">
        <v>361</v>
      </c>
    </row>
    <row r="56" spans="1:6" ht="33.75">
      <c r="A56" s="10" t="s">
        <v>34</v>
      </c>
      <c r="B56" s="7" t="s">
        <v>24</v>
      </c>
      <c r="C56" s="7" t="s">
        <v>18</v>
      </c>
      <c r="D56" s="7" t="s">
        <v>62</v>
      </c>
      <c r="E56" s="7"/>
      <c r="F56" s="17">
        <f>F57</f>
        <v>149</v>
      </c>
    </row>
    <row r="57" spans="1:6" ht="12.75">
      <c r="A57" s="10" t="s">
        <v>57</v>
      </c>
      <c r="B57" s="7" t="s">
        <v>24</v>
      </c>
      <c r="C57" s="7" t="s">
        <v>18</v>
      </c>
      <c r="D57" s="7" t="s">
        <v>62</v>
      </c>
      <c r="E57" s="7" t="s">
        <v>48</v>
      </c>
      <c r="F57" s="17">
        <v>149</v>
      </c>
    </row>
    <row r="58" spans="1:6" ht="12.75">
      <c r="A58" s="10" t="s">
        <v>35</v>
      </c>
      <c r="B58" s="7" t="s">
        <v>24</v>
      </c>
      <c r="C58" s="7" t="s">
        <v>18</v>
      </c>
      <c r="D58" s="7" t="s">
        <v>61</v>
      </c>
      <c r="E58" s="7"/>
      <c r="F58" s="17">
        <f>F59</f>
        <v>15</v>
      </c>
    </row>
    <row r="59" spans="1:6" ht="12.75">
      <c r="A59" s="10" t="s">
        <v>57</v>
      </c>
      <c r="B59" s="7" t="s">
        <v>24</v>
      </c>
      <c r="C59" s="7" t="s">
        <v>18</v>
      </c>
      <c r="D59" s="7" t="s">
        <v>61</v>
      </c>
      <c r="E59" s="7" t="s">
        <v>48</v>
      </c>
      <c r="F59" s="17">
        <v>15</v>
      </c>
    </row>
    <row r="60" spans="1:6" ht="12.75" hidden="1">
      <c r="A60" s="10" t="s">
        <v>36</v>
      </c>
      <c r="B60" s="7" t="s">
        <v>24</v>
      </c>
      <c r="C60" s="7" t="s">
        <v>18</v>
      </c>
      <c r="D60" s="7" t="s">
        <v>60</v>
      </c>
      <c r="E60" s="7"/>
      <c r="F60" s="17">
        <f>F61</f>
        <v>0</v>
      </c>
    </row>
    <row r="61" spans="1:6" ht="12.75" hidden="1">
      <c r="A61" s="10" t="s">
        <v>57</v>
      </c>
      <c r="B61" s="7" t="s">
        <v>24</v>
      </c>
      <c r="C61" s="7" t="s">
        <v>18</v>
      </c>
      <c r="D61" s="7" t="s">
        <v>60</v>
      </c>
      <c r="E61" s="7" t="s">
        <v>48</v>
      </c>
      <c r="F61" s="17">
        <v>0</v>
      </c>
    </row>
    <row r="62" spans="1:6" ht="22.5" hidden="1">
      <c r="A62" s="10" t="s">
        <v>37</v>
      </c>
      <c r="B62" s="7" t="s">
        <v>24</v>
      </c>
      <c r="C62" s="7" t="s">
        <v>18</v>
      </c>
      <c r="D62" s="7" t="s">
        <v>59</v>
      </c>
      <c r="E62" s="7"/>
      <c r="F62" s="17">
        <f>F63</f>
        <v>0</v>
      </c>
    </row>
    <row r="63" spans="1:6" ht="12.75" hidden="1">
      <c r="A63" s="10" t="s">
        <v>57</v>
      </c>
      <c r="B63" s="7" t="s">
        <v>24</v>
      </c>
      <c r="C63" s="7" t="s">
        <v>18</v>
      </c>
      <c r="D63" s="7" t="s">
        <v>59</v>
      </c>
      <c r="E63" s="7" t="s">
        <v>48</v>
      </c>
      <c r="F63" s="17">
        <v>0</v>
      </c>
    </row>
    <row r="64" spans="1:6" ht="22.5">
      <c r="A64" s="10" t="s">
        <v>83</v>
      </c>
      <c r="B64" s="7" t="s">
        <v>24</v>
      </c>
      <c r="C64" s="7" t="s">
        <v>18</v>
      </c>
      <c r="D64" s="7" t="s">
        <v>84</v>
      </c>
      <c r="E64" s="7" t="s">
        <v>48</v>
      </c>
      <c r="F64" s="17">
        <v>270</v>
      </c>
    </row>
    <row r="65" spans="1:6" ht="15.75" customHeight="1">
      <c r="A65" s="8" t="s">
        <v>45</v>
      </c>
      <c r="B65" s="3" t="s">
        <v>22</v>
      </c>
      <c r="C65" s="3"/>
      <c r="D65" s="3"/>
      <c r="E65" s="3"/>
      <c r="F65" s="16">
        <f>F67+F69</f>
        <v>2248</v>
      </c>
    </row>
    <row r="66" spans="1:6" ht="21" customHeight="1">
      <c r="A66" s="11" t="s">
        <v>38</v>
      </c>
      <c r="B66" s="3" t="s">
        <v>22</v>
      </c>
      <c r="C66" s="3" t="s">
        <v>7</v>
      </c>
      <c r="D66" s="3"/>
      <c r="E66" s="3"/>
      <c r="F66" s="16">
        <f>F67+F69</f>
        <v>2248</v>
      </c>
    </row>
    <row r="67" spans="1:6" ht="22.5">
      <c r="A67" s="10" t="s">
        <v>39</v>
      </c>
      <c r="B67" s="4" t="s">
        <v>22</v>
      </c>
      <c r="C67" s="4" t="s">
        <v>7</v>
      </c>
      <c r="D67" s="4" t="s">
        <v>56</v>
      </c>
      <c r="E67" s="4"/>
      <c r="F67" s="18">
        <f>F68</f>
        <v>1827</v>
      </c>
    </row>
    <row r="68" spans="1:6" ht="12.75">
      <c r="A68" s="10" t="s">
        <v>50</v>
      </c>
      <c r="B68" s="4" t="s">
        <v>22</v>
      </c>
      <c r="C68" s="4" t="s">
        <v>7</v>
      </c>
      <c r="D68" s="4" t="s">
        <v>56</v>
      </c>
      <c r="E68" s="4" t="s">
        <v>49</v>
      </c>
      <c r="F68" s="18">
        <v>1827</v>
      </c>
    </row>
    <row r="69" spans="1:6" ht="12.75">
      <c r="A69" s="10" t="s">
        <v>40</v>
      </c>
      <c r="B69" s="4" t="s">
        <v>22</v>
      </c>
      <c r="C69" s="4" t="s">
        <v>7</v>
      </c>
      <c r="D69" s="4" t="s">
        <v>55</v>
      </c>
      <c r="E69" s="4"/>
      <c r="F69" s="18">
        <f>F70</f>
        <v>421</v>
      </c>
    </row>
    <row r="70" spans="1:6" ht="12.75">
      <c r="A70" s="10" t="s">
        <v>50</v>
      </c>
      <c r="B70" s="4" t="s">
        <v>22</v>
      </c>
      <c r="C70" s="4" t="s">
        <v>7</v>
      </c>
      <c r="D70" s="4" t="s">
        <v>55</v>
      </c>
      <c r="E70" s="4" t="s">
        <v>49</v>
      </c>
      <c r="F70" s="18">
        <v>421</v>
      </c>
    </row>
    <row r="71" spans="1:6" ht="12.75">
      <c r="A71" s="8" t="s">
        <v>41</v>
      </c>
      <c r="B71" s="3" t="s">
        <v>21</v>
      </c>
      <c r="C71" s="3"/>
      <c r="D71" s="3"/>
      <c r="E71" s="3"/>
      <c r="F71" s="16">
        <f>F72</f>
        <v>178</v>
      </c>
    </row>
    <row r="72" spans="1:6" ht="12" customHeight="1">
      <c r="A72" s="6" t="s">
        <v>43</v>
      </c>
      <c r="B72" s="3" t="s">
        <v>21</v>
      </c>
      <c r="C72" s="3" t="s">
        <v>7</v>
      </c>
      <c r="D72" s="3"/>
      <c r="E72" s="3"/>
      <c r="F72" s="16">
        <f>F73</f>
        <v>178</v>
      </c>
    </row>
    <row r="73" spans="1:6" ht="12.75">
      <c r="A73" s="6" t="s">
        <v>44</v>
      </c>
      <c r="B73" s="4" t="s">
        <v>21</v>
      </c>
      <c r="C73" s="4" t="s">
        <v>7</v>
      </c>
      <c r="D73" s="4" t="s">
        <v>51</v>
      </c>
      <c r="E73" s="4"/>
      <c r="F73" s="18">
        <f>F74</f>
        <v>178</v>
      </c>
    </row>
    <row r="74" spans="1:6" ht="12.75">
      <c r="A74" s="10" t="s">
        <v>70</v>
      </c>
      <c r="B74" s="4" t="s">
        <v>21</v>
      </c>
      <c r="C74" s="4" t="s">
        <v>7</v>
      </c>
      <c r="D74" s="4" t="s">
        <v>51</v>
      </c>
      <c r="E74" s="4" t="s">
        <v>52</v>
      </c>
      <c r="F74" s="18">
        <v>178</v>
      </c>
    </row>
    <row r="75" spans="1:6" ht="12.75">
      <c r="A75" s="12" t="s">
        <v>5</v>
      </c>
      <c r="B75" s="13"/>
      <c r="C75" s="13"/>
      <c r="D75" s="13"/>
      <c r="E75" s="13"/>
      <c r="F75" s="19">
        <f>F11+F25+F29+F44+F65+F71+F34</f>
        <v>6604.8</v>
      </c>
    </row>
  </sheetData>
  <sheetProtection/>
  <mergeCells count="7">
    <mergeCell ref="A6:F6"/>
    <mergeCell ref="A7:F7"/>
    <mergeCell ref="D8:F8"/>
    <mergeCell ref="C1:F1"/>
    <mergeCell ref="C2:F2"/>
    <mergeCell ref="C3:F3"/>
    <mergeCell ref="C4:F5"/>
  </mergeCells>
  <printOptions/>
  <pageMargins left="0.7" right="0.16" top="0.18" bottom="0.25" header="0.17" footer="0.23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H39" sqref="H39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48" t="s">
        <v>42</v>
      </c>
      <c r="D1" s="48"/>
      <c r="E1" s="48"/>
      <c r="F1" s="48"/>
      <c r="G1" s="1"/>
    </row>
    <row r="2" spans="3:7" ht="12.75">
      <c r="C2" s="48" t="s">
        <v>75</v>
      </c>
      <c r="D2" s="48"/>
      <c r="E2" s="48"/>
      <c r="F2" s="48"/>
      <c r="G2" s="1"/>
    </row>
    <row r="3" spans="3:7" ht="12.75">
      <c r="C3" s="48" t="s">
        <v>85</v>
      </c>
      <c r="D3" s="48"/>
      <c r="E3" s="48"/>
      <c r="F3" s="48"/>
      <c r="G3" s="1"/>
    </row>
    <row r="4" spans="3:7" ht="12.75">
      <c r="C4" s="21"/>
      <c r="D4" s="46" t="s">
        <v>77</v>
      </c>
      <c r="E4" s="46"/>
      <c r="F4" s="46"/>
      <c r="G4" s="1"/>
    </row>
    <row r="5" spans="3:7" ht="24" customHeight="1">
      <c r="C5" s="21"/>
      <c r="D5" s="46"/>
      <c r="E5" s="46"/>
      <c r="F5" s="46"/>
      <c r="G5" s="1"/>
    </row>
    <row r="6" spans="1:6" ht="34.5" customHeight="1">
      <c r="A6" s="44" t="s">
        <v>69</v>
      </c>
      <c r="B6" s="44"/>
      <c r="C6" s="44"/>
      <c r="D6" s="44"/>
      <c r="E6" s="44"/>
      <c r="F6" s="44"/>
    </row>
    <row r="7" spans="1:6" ht="12.75">
      <c r="A7" s="43" t="s">
        <v>68</v>
      </c>
      <c r="B7" s="43"/>
      <c r="C7" s="43"/>
      <c r="D7" s="43"/>
      <c r="E7" s="43"/>
      <c r="F7" s="43"/>
    </row>
    <row r="8" spans="1:6" ht="12.75">
      <c r="A8" s="14"/>
      <c r="B8" s="14"/>
      <c r="C8" s="14"/>
      <c r="D8" s="47" t="s">
        <v>54</v>
      </c>
      <c r="E8" s="47"/>
      <c r="F8" s="47"/>
    </row>
    <row r="9" spans="1:6" ht="62.25">
      <c r="A9" s="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53</v>
      </c>
    </row>
    <row r="10" spans="1:6" ht="12.75">
      <c r="A10" s="2" t="s">
        <v>6</v>
      </c>
      <c r="B10" s="3" t="s">
        <v>7</v>
      </c>
      <c r="C10" s="4"/>
      <c r="D10" s="4"/>
      <c r="E10" s="4"/>
      <c r="F10" s="16">
        <f>F11+F14+F18</f>
        <v>1630.25</v>
      </c>
    </row>
    <row r="11" spans="1:6" ht="25.5" customHeight="1">
      <c r="A11" s="5" t="s">
        <v>8</v>
      </c>
      <c r="B11" s="3" t="s">
        <v>7</v>
      </c>
      <c r="C11" s="3" t="s">
        <v>9</v>
      </c>
      <c r="D11" s="3"/>
      <c r="E11" s="3"/>
      <c r="F11" s="16">
        <f>F12</f>
        <v>652</v>
      </c>
    </row>
    <row r="12" spans="1:6" ht="12.75">
      <c r="A12" s="6" t="s">
        <v>10</v>
      </c>
      <c r="B12" s="7" t="s">
        <v>7</v>
      </c>
      <c r="C12" s="7" t="s">
        <v>9</v>
      </c>
      <c r="D12" s="7" t="s">
        <v>67</v>
      </c>
      <c r="E12" s="7"/>
      <c r="F12" s="17">
        <f>F13</f>
        <v>652</v>
      </c>
    </row>
    <row r="13" spans="1:6" ht="12.75">
      <c r="A13" s="6" t="s">
        <v>11</v>
      </c>
      <c r="B13" s="7" t="s">
        <v>7</v>
      </c>
      <c r="C13" s="7" t="s">
        <v>9</v>
      </c>
      <c r="D13" s="7" t="s">
        <v>67</v>
      </c>
      <c r="E13" s="7" t="s">
        <v>48</v>
      </c>
      <c r="F13" s="17">
        <v>652</v>
      </c>
    </row>
    <row r="14" spans="1:6" ht="33.75" customHeight="1">
      <c r="A14" s="5" t="s">
        <v>12</v>
      </c>
      <c r="B14" s="3" t="s">
        <v>7</v>
      </c>
      <c r="C14" s="3" t="s">
        <v>13</v>
      </c>
      <c r="D14" s="3"/>
      <c r="E14" s="3"/>
      <c r="F14" s="16">
        <f>F15</f>
        <v>918.25</v>
      </c>
    </row>
    <row r="15" spans="1:6" ht="12.75">
      <c r="A15" s="6" t="s">
        <v>10</v>
      </c>
      <c r="B15" s="7" t="s">
        <v>7</v>
      </c>
      <c r="C15" s="7" t="s">
        <v>13</v>
      </c>
      <c r="D15" s="7" t="s">
        <v>66</v>
      </c>
      <c r="E15" s="7"/>
      <c r="F15" s="17">
        <f>F16+F17</f>
        <v>918.25</v>
      </c>
    </row>
    <row r="16" spans="1:7" ht="12.75">
      <c r="A16" s="6" t="s">
        <v>14</v>
      </c>
      <c r="B16" s="7" t="s">
        <v>7</v>
      </c>
      <c r="C16" s="7" t="s">
        <v>13</v>
      </c>
      <c r="D16" s="7" t="s">
        <v>66</v>
      </c>
      <c r="E16" s="7" t="s">
        <v>48</v>
      </c>
      <c r="F16" s="17">
        <f>865+12+21.25</f>
        <v>898.25</v>
      </c>
      <c r="G16">
        <f>12+21.25</f>
        <v>33.25</v>
      </c>
    </row>
    <row r="17" spans="1:6" ht="12.75">
      <c r="A17" s="6" t="s">
        <v>74</v>
      </c>
      <c r="B17" s="7" t="s">
        <v>7</v>
      </c>
      <c r="C17" s="7" t="s">
        <v>13</v>
      </c>
      <c r="D17" s="7" t="s">
        <v>66</v>
      </c>
      <c r="E17" s="7" t="s">
        <v>73</v>
      </c>
      <c r="F17" s="17">
        <v>20</v>
      </c>
    </row>
    <row r="18" spans="1:6" ht="12.75">
      <c r="A18" s="24" t="s">
        <v>47</v>
      </c>
      <c r="B18" s="3" t="s">
        <v>7</v>
      </c>
      <c r="C18" s="3" t="s">
        <v>46</v>
      </c>
      <c r="D18" s="3"/>
      <c r="E18" s="3"/>
      <c r="F18" s="16">
        <f>F19</f>
        <v>60</v>
      </c>
    </row>
    <row r="19" spans="1:6" ht="12.75">
      <c r="A19" s="6" t="s">
        <v>14</v>
      </c>
      <c r="B19" s="7" t="s">
        <v>7</v>
      </c>
      <c r="C19" s="7" t="s">
        <v>46</v>
      </c>
      <c r="D19" s="7" t="s">
        <v>66</v>
      </c>
      <c r="E19" s="7"/>
      <c r="F19" s="17">
        <f>F20</f>
        <v>60</v>
      </c>
    </row>
    <row r="20" spans="1:6" ht="12.75">
      <c r="A20" s="6" t="s">
        <v>74</v>
      </c>
      <c r="B20" s="7" t="s">
        <v>7</v>
      </c>
      <c r="C20" s="7" t="s">
        <v>46</v>
      </c>
      <c r="D20" s="7" t="s">
        <v>66</v>
      </c>
      <c r="E20" s="7" t="s">
        <v>73</v>
      </c>
      <c r="F20" s="17">
        <v>60</v>
      </c>
    </row>
    <row r="21" spans="1:6" ht="12.75">
      <c r="A21" s="8" t="s">
        <v>16</v>
      </c>
      <c r="B21" s="3" t="s">
        <v>9</v>
      </c>
      <c r="C21" s="25"/>
      <c r="D21" s="25"/>
      <c r="E21" s="25"/>
      <c r="F21" s="16">
        <f>F22</f>
        <v>73</v>
      </c>
    </row>
    <row r="22" spans="1:6" ht="12.75">
      <c r="A22" s="6" t="s">
        <v>17</v>
      </c>
      <c r="B22" s="3" t="s">
        <v>9</v>
      </c>
      <c r="C22" s="3" t="s">
        <v>18</v>
      </c>
      <c r="D22" s="3"/>
      <c r="E22" s="3"/>
      <c r="F22" s="16">
        <f>F23</f>
        <v>73</v>
      </c>
    </row>
    <row r="23" spans="1:6" ht="22.5">
      <c r="A23" s="6" t="s">
        <v>19</v>
      </c>
      <c r="B23" s="7" t="s">
        <v>9</v>
      </c>
      <c r="C23" s="7" t="s">
        <v>18</v>
      </c>
      <c r="D23" s="7" t="s">
        <v>65</v>
      </c>
      <c r="E23" s="7"/>
      <c r="F23" s="17">
        <f>F24</f>
        <v>73</v>
      </c>
    </row>
    <row r="24" spans="1:6" ht="12.75">
      <c r="A24" s="10" t="s">
        <v>57</v>
      </c>
      <c r="B24" s="7" t="s">
        <v>9</v>
      </c>
      <c r="C24" s="7" t="s">
        <v>18</v>
      </c>
      <c r="D24" s="7" t="s">
        <v>65</v>
      </c>
      <c r="E24" s="7" t="s">
        <v>48</v>
      </c>
      <c r="F24" s="17">
        <v>73</v>
      </c>
    </row>
    <row r="25" spans="1:6" ht="24">
      <c r="A25" s="8" t="s">
        <v>20</v>
      </c>
      <c r="B25" s="3" t="s">
        <v>18</v>
      </c>
      <c r="C25" s="4"/>
      <c r="D25" s="4"/>
      <c r="E25" s="4"/>
      <c r="F25" s="16">
        <f>F26</f>
        <v>5</v>
      </c>
    </row>
    <row r="26" spans="1:6" ht="12.75">
      <c r="A26" s="6" t="s">
        <v>17</v>
      </c>
      <c r="B26" s="3" t="s">
        <v>18</v>
      </c>
      <c r="C26" s="3" t="s">
        <v>15</v>
      </c>
      <c r="D26" s="3"/>
      <c r="E26" s="3"/>
      <c r="F26" s="16">
        <f>F27</f>
        <v>5</v>
      </c>
    </row>
    <row r="27" spans="1:6" ht="22.5">
      <c r="A27" s="6" t="s">
        <v>19</v>
      </c>
      <c r="B27" s="7" t="s">
        <v>18</v>
      </c>
      <c r="C27" s="7" t="s">
        <v>15</v>
      </c>
      <c r="D27" s="7" t="s">
        <v>64</v>
      </c>
      <c r="E27" s="7"/>
      <c r="F27" s="17">
        <f>F28</f>
        <v>5</v>
      </c>
    </row>
    <row r="28" spans="1:6" ht="12.75">
      <c r="A28" s="10" t="s">
        <v>57</v>
      </c>
      <c r="B28" s="7" t="s">
        <v>18</v>
      </c>
      <c r="C28" s="7" t="s">
        <v>15</v>
      </c>
      <c r="D28" s="7" t="s">
        <v>64</v>
      </c>
      <c r="E28" s="7" t="s">
        <v>48</v>
      </c>
      <c r="F28" s="17">
        <v>5</v>
      </c>
    </row>
    <row r="29" spans="1:6" ht="12.75">
      <c r="A29" s="8" t="s">
        <v>78</v>
      </c>
      <c r="B29" s="7" t="s">
        <v>13</v>
      </c>
      <c r="C29" s="7"/>
      <c r="D29" s="7"/>
      <c r="E29" s="7"/>
      <c r="F29" s="17">
        <f>F34+F30+F32+F37</f>
        <v>1459.2</v>
      </c>
    </row>
    <row r="30" spans="1:6" ht="12.75">
      <c r="A30" s="26" t="s">
        <v>87</v>
      </c>
      <c r="B30" s="7" t="s">
        <v>13</v>
      </c>
      <c r="C30" s="7" t="s">
        <v>7</v>
      </c>
      <c r="D30" s="7"/>
      <c r="E30" s="7"/>
      <c r="F30" s="17">
        <f>F31</f>
        <v>1</v>
      </c>
    </row>
    <row r="31" spans="1:6" ht="12.75">
      <c r="A31" s="26" t="s">
        <v>88</v>
      </c>
      <c r="B31" s="7" t="s">
        <v>13</v>
      </c>
      <c r="C31" s="7" t="s">
        <v>7</v>
      </c>
      <c r="D31" s="7" t="s">
        <v>86</v>
      </c>
      <c r="E31" s="7" t="s">
        <v>48</v>
      </c>
      <c r="F31" s="17">
        <v>1</v>
      </c>
    </row>
    <row r="32" spans="1:6" ht="12.75">
      <c r="A32" s="10" t="s">
        <v>91</v>
      </c>
      <c r="B32" s="7" t="s">
        <v>13</v>
      </c>
      <c r="C32" s="7" t="s">
        <v>89</v>
      </c>
      <c r="D32" s="7"/>
      <c r="E32" s="7"/>
      <c r="F32" s="17">
        <f>F33</f>
        <v>782</v>
      </c>
    </row>
    <row r="33" spans="1:6" ht="12.75">
      <c r="A33" s="10" t="s">
        <v>92</v>
      </c>
      <c r="B33" s="7" t="s">
        <v>13</v>
      </c>
      <c r="C33" s="7" t="s">
        <v>89</v>
      </c>
      <c r="D33" s="7" t="s">
        <v>90</v>
      </c>
      <c r="E33" s="7" t="s">
        <v>48</v>
      </c>
      <c r="F33" s="17">
        <v>782</v>
      </c>
    </row>
    <row r="34" spans="1:6" ht="12.75">
      <c r="A34" s="10" t="s">
        <v>79</v>
      </c>
      <c r="B34" s="7" t="s">
        <v>13</v>
      </c>
      <c r="C34" s="7" t="s">
        <v>80</v>
      </c>
      <c r="D34" s="7"/>
      <c r="E34" s="7"/>
      <c r="F34" s="17">
        <f>F35</f>
        <v>649</v>
      </c>
    </row>
    <row r="35" spans="1:6" ht="12.75">
      <c r="A35" s="10" t="s">
        <v>81</v>
      </c>
      <c r="B35" s="7" t="s">
        <v>13</v>
      </c>
      <c r="C35" s="7" t="s">
        <v>80</v>
      </c>
      <c r="D35" s="7" t="s">
        <v>82</v>
      </c>
      <c r="E35" s="7"/>
      <c r="F35" s="17">
        <f>F36</f>
        <v>649</v>
      </c>
    </row>
    <row r="36" spans="1:6" ht="12.75">
      <c r="A36" s="10" t="s">
        <v>81</v>
      </c>
      <c r="B36" s="7" t="s">
        <v>13</v>
      </c>
      <c r="C36" s="7" t="s">
        <v>80</v>
      </c>
      <c r="D36" s="7" t="s">
        <v>82</v>
      </c>
      <c r="E36" s="7" t="s">
        <v>48</v>
      </c>
      <c r="F36" s="17">
        <v>649</v>
      </c>
    </row>
    <row r="37" spans="1:7" ht="22.5">
      <c r="A37" s="10" t="s">
        <v>94</v>
      </c>
      <c r="B37" s="7" t="s">
        <v>13</v>
      </c>
      <c r="C37" s="7" t="s">
        <v>80</v>
      </c>
      <c r="D37" s="7" t="s">
        <v>93</v>
      </c>
      <c r="E37" s="7" t="s">
        <v>48</v>
      </c>
      <c r="F37" s="17">
        <v>27.2</v>
      </c>
      <c r="G37">
        <v>27</v>
      </c>
    </row>
    <row r="38" spans="1:6" ht="12.75">
      <c r="A38" s="8" t="s">
        <v>23</v>
      </c>
      <c r="B38" s="3" t="s">
        <v>24</v>
      </c>
      <c r="C38" s="4"/>
      <c r="D38" s="4"/>
      <c r="E38" s="4"/>
      <c r="F38" s="16">
        <f>F39+F42+F46</f>
        <v>920</v>
      </c>
    </row>
    <row r="39" spans="1:6" ht="12.75">
      <c r="A39" s="9" t="s">
        <v>25</v>
      </c>
      <c r="B39" s="3" t="s">
        <v>24</v>
      </c>
      <c r="C39" s="3" t="s">
        <v>7</v>
      </c>
      <c r="D39" s="3"/>
      <c r="E39" s="3"/>
      <c r="F39" s="16">
        <f>F40</f>
        <v>0</v>
      </c>
    </row>
    <row r="40" spans="1:6" ht="12.75">
      <c r="A40" s="10" t="s">
        <v>26</v>
      </c>
      <c r="B40" s="7" t="s">
        <v>24</v>
      </c>
      <c r="C40" s="7" t="s">
        <v>7</v>
      </c>
      <c r="D40" s="7" t="s">
        <v>28</v>
      </c>
      <c r="E40" s="7"/>
      <c r="F40" s="17">
        <f>F41</f>
        <v>0</v>
      </c>
    </row>
    <row r="41" spans="1:6" ht="22.5">
      <c r="A41" s="10" t="s">
        <v>27</v>
      </c>
      <c r="B41" s="7" t="s">
        <v>24</v>
      </c>
      <c r="C41" s="7" t="s">
        <v>7</v>
      </c>
      <c r="D41" s="7" t="s">
        <v>28</v>
      </c>
      <c r="E41" s="7" t="s">
        <v>48</v>
      </c>
      <c r="F41" s="17">
        <v>0</v>
      </c>
    </row>
    <row r="42" spans="1:6" ht="12.75">
      <c r="A42" s="9" t="s">
        <v>29</v>
      </c>
      <c r="B42" s="3" t="s">
        <v>24</v>
      </c>
      <c r="C42" s="3" t="s">
        <v>9</v>
      </c>
      <c r="D42" s="3"/>
      <c r="E42" s="3"/>
      <c r="F42" s="16">
        <f>F43+F45</f>
        <v>232</v>
      </c>
    </row>
    <row r="43" spans="1:6" ht="12.75">
      <c r="A43" s="10" t="s">
        <v>30</v>
      </c>
      <c r="B43" s="7" t="s">
        <v>24</v>
      </c>
      <c r="C43" s="7" t="s">
        <v>9</v>
      </c>
      <c r="D43" s="7" t="s">
        <v>58</v>
      </c>
      <c r="E43" s="7"/>
      <c r="F43" s="17">
        <f>F44</f>
        <v>32</v>
      </c>
    </row>
    <row r="44" spans="1:7" ht="12.75">
      <c r="A44" s="10" t="s">
        <v>31</v>
      </c>
      <c r="B44" s="7" t="s">
        <v>24</v>
      </c>
      <c r="C44" s="7" t="s">
        <v>9</v>
      </c>
      <c r="D44" s="7" t="s">
        <v>58</v>
      </c>
      <c r="E44" s="7" t="s">
        <v>48</v>
      </c>
      <c r="F44" s="17">
        <f>22+10</f>
        <v>32</v>
      </c>
      <c r="G44">
        <v>10</v>
      </c>
    </row>
    <row r="45" spans="1:6" ht="22.5">
      <c r="A45" s="10" t="s">
        <v>83</v>
      </c>
      <c r="B45" s="7" t="s">
        <v>24</v>
      </c>
      <c r="C45" s="7" t="s">
        <v>9</v>
      </c>
      <c r="D45" s="7" t="s">
        <v>84</v>
      </c>
      <c r="E45" s="7" t="s">
        <v>48</v>
      </c>
      <c r="F45" s="17">
        <v>200</v>
      </c>
    </row>
    <row r="46" spans="1:6" ht="12.75">
      <c r="A46" s="9" t="s">
        <v>32</v>
      </c>
      <c r="B46" s="3" t="s">
        <v>24</v>
      </c>
      <c r="C46" s="3" t="s">
        <v>18</v>
      </c>
      <c r="D46" s="4"/>
      <c r="E46" s="4"/>
      <c r="F46" s="16">
        <f>F47+F49+F51+F53+F55+F57</f>
        <v>688</v>
      </c>
    </row>
    <row r="47" spans="1:6" ht="12.75">
      <c r="A47" s="10" t="s">
        <v>33</v>
      </c>
      <c r="B47" s="7" t="s">
        <v>24</v>
      </c>
      <c r="C47" s="7" t="s">
        <v>18</v>
      </c>
      <c r="D47" s="7" t="s">
        <v>63</v>
      </c>
      <c r="E47" s="7"/>
      <c r="F47" s="17">
        <f>F48</f>
        <v>351</v>
      </c>
    </row>
    <row r="48" spans="1:7" ht="12.75">
      <c r="A48" s="10" t="s">
        <v>57</v>
      </c>
      <c r="B48" s="7" t="s">
        <v>24</v>
      </c>
      <c r="C48" s="7" t="s">
        <v>18</v>
      </c>
      <c r="D48" s="7" t="s">
        <v>63</v>
      </c>
      <c r="E48" s="7" t="s">
        <v>48</v>
      </c>
      <c r="F48" s="17">
        <f>347+4</f>
        <v>351</v>
      </c>
      <c r="G48">
        <v>3.5</v>
      </c>
    </row>
    <row r="49" spans="1:6" ht="33.75">
      <c r="A49" s="10" t="s">
        <v>34</v>
      </c>
      <c r="B49" s="7" t="s">
        <v>24</v>
      </c>
      <c r="C49" s="7" t="s">
        <v>18</v>
      </c>
      <c r="D49" s="7" t="s">
        <v>62</v>
      </c>
      <c r="E49" s="7"/>
      <c r="F49" s="17">
        <f>F50</f>
        <v>50</v>
      </c>
    </row>
    <row r="50" spans="1:6" ht="12.75">
      <c r="A50" s="10" t="s">
        <v>57</v>
      </c>
      <c r="B50" s="7" t="s">
        <v>24</v>
      </c>
      <c r="C50" s="7" t="s">
        <v>18</v>
      </c>
      <c r="D50" s="7" t="s">
        <v>62</v>
      </c>
      <c r="E50" s="7" t="s">
        <v>48</v>
      </c>
      <c r="F50" s="17">
        <v>50</v>
      </c>
    </row>
    <row r="51" spans="1:6" ht="12.75">
      <c r="A51" s="10" t="s">
        <v>35</v>
      </c>
      <c r="B51" s="7" t="s">
        <v>24</v>
      </c>
      <c r="C51" s="7" t="s">
        <v>18</v>
      </c>
      <c r="D51" s="7" t="s">
        <v>61</v>
      </c>
      <c r="E51" s="7"/>
      <c r="F51" s="17">
        <f>F52</f>
        <v>17</v>
      </c>
    </row>
    <row r="52" spans="1:6" ht="12.75">
      <c r="A52" s="10" t="s">
        <v>57</v>
      </c>
      <c r="B52" s="7" t="s">
        <v>24</v>
      </c>
      <c r="C52" s="7" t="s">
        <v>18</v>
      </c>
      <c r="D52" s="7" t="s">
        <v>61</v>
      </c>
      <c r="E52" s="7" t="s">
        <v>48</v>
      </c>
      <c r="F52" s="17">
        <v>17</v>
      </c>
    </row>
    <row r="53" spans="1:6" ht="12.75">
      <c r="A53" s="10" t="s">
        <v>36</v>
      </c>
      <c r="B53" s="7" t="s">
        <v>24</v>
      </c>
      <c r="C53" s="7" t="s">
        <v>18</v>
      </c>
      <c r="D53" s="7" t="s">
        <v>60</v>
      </c>
      <c r="E53" s="7"/>
      <c r="F53" s="17">
        <f>F54</f>
        <v>0</v>
      </c>
    </row>
    <row r="54" spans="1:6" ht="12.75">
      <c r="A54" s="10" t="s">
        <v>57</v>
      </c>
      <c r="B54" s="7" t="s">
        <v>24</v>
      </c>
      <c r="C54" s="7" t="s">
        <v>18</v>
      </c>
      <c r="D54" s="7" t="s">
        <v>60</v>
      </c>
      <c r="E54" s="7" t="s">
        <v>48</v>
      </c>
      <c r="F54" s="17">
        <v>0</v>
      </c>
    </row>
    <row r="55" spans="1:6" ht="22.5">
      <c r="A55" s="10" t="s">
        <v>37</v>
      </c>
      <c r="B55" s="7" t="s">
        <v>24</v>
      </c>
      <c r="C55" s="7" t="s">
        <v>18</v>
      </c>
      <c r="D55" s="7" t="s">
        <v>59</v>
      </c>
      <c r="E55" s="7"/>
      <c r="F55" s="17">
        <f>F56</f>
        <v>0</v>
      </c>
    </row>
    <row r="56" spans="1:6" ht="12.75">
      <c r="A56" s="10" t="s">
        <v>57</v>
      </c>
      <c r="B56" s="7" t="s">
        <v>24</v>
      </c>
      <c r="C56" s="7" t="s">
        <v>18</v>
      </c>
      <c r="D56" s="7" t="s">
        <v>59</v>
      </c>
      <c r="E56" s="7" t="s">
        <v>48</v>
      </c>
      <c r="F56" s="17">
        <v>0</v>
      </c>
    </row>
    <row r="57" spans="1:6" ht="24.75" customHeight="1">
      <c r="A57" s="10" t="s">
        <v>83</v>
      </c>
      <c r="B57" s="7" t="s">
        <v>24</v>
      </c>
      <c r="C57" s="7" t="s">
        <v>18</v>
      </c>
      <c r="D57" s="7" t="s">
        <v>84</v>
      </c>
      <c r="E57" s="7" t="s">
        <v>48</v>
      </c>
      <c r="F57" s="17">
        <v>270</v>
      </c>
    </row>
    <row r="58" spans="1:6" ht="12.75">
      <c r="A58" s="8" t="s">
        <v>45</v>
      </c>
      <c r="B58" s="3" t="s">
        <v>22</v>
      </c>
      <c r="C58" s="3"/>
      <c r="D58" s="3"/>
      <c r="E58" s="3"/>
      <c r="F58" s="16">
        <f>F60+F62</f>
        <v>2008</v>
      </c>
    </row>
    <row r="59" spans="1:6" ht="12.75">
      <c r="A59" s="11" t="s">
        <v>38</v>
      </c>
      <c r="B59" s="3" t="s">
        <v>22</v>
      </c>
      <c r="C59" s="3" t="s">
        <v>7</v>
      </c>
      <c r="D59" s="3"/>
      <c r="E59" s="3"/>
      <c r="F59" s="16">
        <f>F60+F62</f>
        <v>2008</v>
      </c>
    </row>
    <row r="60" spans="1:6" ht="22.5">
      <c r="A60" s="10" t="s">
        <v>39</v>
      </c>
      <c r="B60" s="4" t="s">
        <v>22</v>
      </c>
      <c r="C60" s="4" t="s">
        <v>7</v>
      </c>
      <c r="D60" s="4" t="s">
        <v>56</v>
      </c>
      <c r="E60" s="4"/>
      <c r="F60" s="18">
        <f>F61</f>
        <v>1587</v>
      </c>
    </row>
    <row r="61" spans="1:7" ht="12.75">
      <c r="A61" s="10" t="s">
        <v>50</v>
      </c>
      <c r="B61" s="4" t="s">
        <v>22</v>
      </c>
      <c r="C61" s="4" t="s">
        <v>7</v>
      </c>
      <c r="D61" s="4" t="s">
        <v>56</v>
      </c>
      <c r="E61" s="4" t="s">
        <v>49</v>
      </c>
      <c r="F61" s="18">
        <f>1472+100+15</f>
        <v>1587</v>
      </c>
      <c r="G61">
        <f>100+15.25</f>
        <v>115.25</v>
      </c>
    </row>
    <row r="62" spans="1:6" ht="12.75">
      <c r="A62" s="10" t="s">
        <v>40</v>
      </c>
      <c r="B62" s="4" t="s">
        <v>22</v>
      </c>
      <c r="C62" s="4" t="s">
        <v>7</v>
      </c>
      <c r="D62" s="4" t="s">
        <v>55</v>
      </c>
      <c r="E62" s="4"/>
      <c r="F62" s="18">
        <f>F63</f>
        <v>421</v>
      </c>
    </row>
    <row r="63" spans="1:6" ht="12.75">
      <c r="A63" s="10" t="s">
        <v>50</v>
      </c>
      <c r="B63" s="4" t="s">
        <v>22</v>
      </c>
      <c r="C63" s="4" t="s">
        <v>7</v>
      </c>
      <c r="D63" s="4" t="s">
        <v>55</v>
      </c>
      <c r="E63" s="4" t="s">
        <v>49</v>
      </c>
      <c r="F63" s="18">
        <v>421</v>
      </c>
    </row>
    <row r="64" spans="1:6" ht="12.75">
      <c r="A64" s="8" t="s">
        <v>41</v>
      </c>
      <c r="B64" s="3" t="s">
        <v>21</v>
      </c>
      <c r="C64" s="3"/>
      <c r="D64" s="3"/>
      <c r="E64" s="3"/>
      <c r="F64" s="16">
        <f>F65</f>
        <v>90</v>
      </c>
    </row>
    <row r="65" spans="1:6" ht="12.75">
      <c r="A65" s="6" t="s">
        <v>43</v>
      </c>
      <c r="B65" s="3" t="s">
        <v>21</v>
      </c>
      <c r="C65" s="3" t="s">
        <v>7</v>
      </c>
      <c r="D65" s="3"/>
      <c r="E65" s="3"/>
      <c r="F65" s="16">
        <f>F66</f>
        <v>90</v>
      </c>
    </row>
    <row r="66" spans="1:6" ht="12.75">
      <c r="A66" s="6" t="s">
        <v>44</v>
      </c>
      <c r="B66" s="4" t="s">
        <v>21</v>
      </c>
      <c r="C66" s="4" t="s">
        <v>7</v>
      </c>
      <c r="D66" s="4" t="s">
        <v>51</v>
      </c>
      <c r="E66" s="4"/>
      <c r="F66" s="18">
        <f>F67</f>
        <v>90</v>
      </c>
    </row>
    <row r="67" spans="1:6" ht="12.75">
      <c r="A67" s="10" t="s">
        <v>70</v>
      </c>
      <c r="B67" s="4" t="s">
        <v>21</v>
      </c>
      <c r="C67" s="4" t="s">
        <v>7</v>
      </c>
      <c r="D67" s="4" t="s">
        <v>51</v>
      </c>
      <c r="E67" s="4" t="s">
        <v>52</v>
      </c>
      <c r="F67" s="18">
        <v>90</v>
      </c>
    </row>
    <row r="68" spans="1:7" ht="12.75">
      <c r="A68" s="12" t="s">
        <v>5</v>
      </c>
      <c r="B68" s="13"/>
      <c r="C68" s="13"/>
      <c r="D68" s="13"/>
      <c r="E68" s="13"/>
      <c r="F68" s="19">
        <f>F10+F21+F25+F38+F58+F64+F29</f>
        <v>6185.45</v>
      </c>
      <c r="G68">
        <f>SUM(G10:G67)</f>
        <v>189</v>
      </c>
    </row>
  </sheetData>
  <sheetProtection/>
  <mergeCells count="7">
    <mergeCell ref="A7:F7"/>
    <mergeCell ref="D8:F8"/>
    <mergeCell ref="C1:F1"/>
    <mergeCell ref="C2:F2"/>
    <mergeCell ref="C3:F3"/>
    <mergeCell ref="A6:F6"/>
    <mergeCell ref="D4:F5"/>
  </mergeCells>
  <printOptions/>
  <pageMargins left="0.7" right="0.16" top="0.18" bottom="0.25" header="0.17" footer="0.23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40">
      <selection activeCell="H9" sqref="H9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48" t="s">
        <v>42</v>
      </c>
      <c r="D1" s="48"/>
      <c r="E1" s="48"/>
      <c r="F1" s="48"/>
      <c r="G1" s="1"/>
    </row>
    <row r="2" spans="3:7" ht="12.75">
      <c r="C2" s="48" t="s">
        <v>75</v>
      </c>
      <c r="D2" s="48"/>
      <c r="E2" s="48"/>
      <c r="F2" s="48"/>
      <c r="G2" s="1"/>
    </row>
    <row r="3" spans="3:7" ht="12.75">
      <c r="C3" s="48" t="s">
        <v>76</v>
      </c>
      <c r="D3" s="48"/>
      <c r="E3" s="48"/>
      <c r="F3" s="48"/>
      <c r="G3" s="1"/>
    </row>
    <row r="4" spans="3:7" ht="12.75">
      <c r="C4" s="21"/>
      <c r="D4" s="46" t="s">
        <v>77</v>
      </c>
      <c r="E4" s="46"/>
      <c r="F4" s="46"/>
      <c r="G4" s="1"/>
    </row>
    <row r="5" spans="3:7" ht="24" customHeight="1">
      <c r="C5" s="21"/>
      <c r="D5" s="46"/>
      <c r="E5" s="46"/>
      <c r="F5" s="46"/>
      <c r="G5" s="1"/>
    </row>
    <row r="6" spans="1:6" ht="34.5" customHeight="1">
      <c r="A6" s="44" t="s">
        <v>69</v>
      </c>
      <c r="B6" s="44"/>
      <c r="C6" s="44"/>
      <c r="D6" s="44"/>
      <c r="E6" s="44"/>
      <c r="F6" s="44"/>
    </row>
    <row r="7" spans="1:6" ht="12.75">
      <c r="A7" s="43" t="s">
        <v>68</v>
      </c>
      <c r="B7" s="43"/>
      <c r="C7" s="43"/>
      <c r="D7" s="43"/>
      <c r="E7" s="43"/>
      <c r="F7" s="43"/>
    </row>
    <row r="8" spans="1:6" ht="12.75">
      <c r="A8" s="14"/>
      <c r="B8" s="14"/>
      <c r="C8" s="14"/>
      <c r="D8" s="47" t="s">
        <v>54</v>
      </c>
      <c r="E8" s="47"/>
      <c r="F8" s="47"/>
    </row>
    <row r="9" spans="1:6" ht="62.25">
      <c r="A9" s="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53</v>
      </c>
    </row>
    <row r="10" spans="1:6" ht="12.75">
      <c r="A10" s="2" t="s">
        <v>6</v>
      </c>
      <c r="B10" s="3" t="s">
        <v>7</v>
      </c>
      <c r="C10" s="4"/>
      <c r="D10" s="4"/>
      <c r="E10" s="4"/>
      <c r="F10" s="16">
        <f>F11+F14+F18</f>
        <v>1597</v>
      </c>
    </row>
    <row r="11" spans="1:6" ht="32.25">
      <c r="A11" s="5" t="s">
        <v>8</v>
      </c>
      <c r="B11" s="3" t="s">
        <v>7</v>
      </c>
      <c r="C11" s="3" t="s">
        <v>9</v>
      </c>
      <c r="D11" s="3"/>
      <c r="E11" s="3"/>
      <c r="F11" s="16">
        <f>F12</f>
        <v>652</v>
      </c>
    </row>
    <row r="12" spans="1:6" ht="12.75">
      <c r="A12" s="6" t="s">
        <v>10</v>
      </c>
      <c r="B12" s="7" t="s">
        <v>7</v>
      </c>
      <c r="C12" s="7" t="s">
        <v>9</v>
      </c>
      <c r="D12" s="7" t="s">
        <v>67</v>
      </c>
      <c r="E12" s="7"/>
      <c r="F12" s="17">
        <f>F13</f>
        <v>652</v>
      </c>
    </row>
    <row r="13" spans="1:7" ht="12.75">
      <c r="A13" s="6" t="s">
        <v>11</v>
      </c>
      <c r="B13" s="7" t="s">
        <v>7</v>
      </c>
      <c r="C13" s="7" t="s">
        <v>9</v>
      </c>
      <c r="D13" s="7" t="s">
        <v>67</v>
      </c>
      <c r="E13" s="7" t="s">
        <v>48</v>
      </c>
      <c r="F13" s="17">
        <v>652</v>
      </c>
      <c r="G13">
        <v>40</v>
      </c>
    </row>
    <row r="14" spans="1:6" ht="42.75">
      <c r="A14" s="5" t="s">
        <v>12</v>
      </c>
      <c r="B14" s="3" t="s">
        <v>7</v>
      </c>
      <c r="C14" s="3" t="s">
        <v>13</v>
      </c>
      <c r="D14" s="3"/>
      <c r="E14" s="3"/>
      <c r="F14" s="16">
        <f>F15</f>
        <v>885</v>
      </c>
    </row>
    <row r="15" spans="1:6" ht="12.75">
      <c r="A15" s="6" t="s">
        <v>10</v>
      </c>
      <c r="B15" s="7" t="s">
        <v>7</v>
      </c>
      <c r="C15" s="7" t="s">
        <v>13</v>
      </c>
      <c r="D15" s="7" t="s">
        <v>66</v>
      </c>
      <c r="E15" s="7"/>
      <c r="F15" s="17">
        <f>F16+F17</f>
        <v>885</v>
      </c>
    </row>
    <row r="16" spans="1:7" ht="12.75">
      <c r="A16" s="6" t="s">
        <v>14</v>
      </c>
      <c r="B16" s="7" t="s">
        <v>7</v>
      </c>
      <c r="C16" s="7" t="s">
        <v>13</v>
      </c>
      <c r="D16" s="7" t="s">
        <v>66</v>
      </c>
      <c r="E16" s="7" t="s">
        <v>48</v>
      </c>
      <c r="F16" s="17">
        <v>865</v>
      </c>
      <c r="G16">
        <v>30.472</v>
      </c>
    </row>
    <row r="17" spans="1:6" ht="12.75">
      <c r="A17" s="6" t="s">
        <v>74</v>
      </c>
      <c r="B17" s="7" t="s">
        <v>7</v>
      </c>
      <c r="C17" s="7" t="s">
        <v>13</v>
      </c>
      <c r="D17" s="7" t="s">
        <v>66</v>
      </c>
      <c r="E17" s="7" t="s">
        <v>73</v>
      </c>
      <c r="F17" s="17">
        <v>20</v>
      </c>
    </row>
    <row r="18" spans="1:6" ht="12.75">
      <c r="A18" s="24" t="s">
        <v>47</v>
      </c>
      <c r="B18" s="3" t="s">
        <v>7</v>
      </c>
      <c r="C18" s="3" t="s">
        <v>46</v>
      </c>
      <c r="D18" s="3"/>
      <c r="E18" s="3"/>
      <c r="F18" s="16">
        <f>F19</f>
        <v>60</v>
      </c>
    </row>
    <row r="19" spans="1:6" ht="12.75">
      <c r="A19" s="6" t="s">
        <v>14</v>
      </c>
      <c r="B19" s="7" t="s">
        <v>7</v>
      </c>
      <c r="C19" s="7" t="s">
        <v>46</v>
      </c>
      <c r="D19" s="7" t="s">
        <v>66</v>
      </c>
      <c r="E19" s="7"/>
      <c r="F19" s="17">
        <f>F20</f>
        <v>60</v>
      </c>
    </row>
    <row r="20" spans="1:6" ht="12.75">
      <c r="A20" s="6" t="s">
        <v>74</v>
      </c>
      <c r="B20" s="7" t="s">
        <v>7</v>
      </c>
      <c r="C20" s="7" t="s">
        <v>46</v>
      </c>
      <c r="D20" s="7" t="s">
        <v>66</v>
      </c>
      <c r="E20" s="7" t="s">
        <v>73</v>
      </c>
      <c r="F20" s="17">
        <v>60</v>
      </c>
    </row>
    <row r="21" spans="1:6" ht="12.75">
      <c r="A21" s="8" t="s">
        <v>16</v>
      </c>
      <c r="B21" s="3" t="s">
        <v>9</v>
      </c>
      <c r="C21" s="25"/>
      <c r="D21" s="25"/>
      <c r="E21" s="25"/>
      <c r="F21" s="16">
        <f>F22</f>
        <v>73</v>
      </c>
    </row>
    <row r="22" spans="1:6" ht="12.75">
      <c r="A22" s="6" t="s">
        <v>17</v>
      </c>
      <c r="B22" s="3" t="s">
        <v>9</v>
      </c>
      <c r="C22" s="3" t="s">
        <v>18</v>
      </c>
      <c r="D22" s="3"/>
      <c r="E22" s="3"/>
      <c r="F22" s="16">
        <f>F23</f>
        <v>73</v>
      </c>
    </row>
    <row r="23" spans="1:6" ht="22.5">
      <c r="A23" s="6" t="s">
        <v>19</v>
      </c>
      <c r="B23" s="7" t="s">
        <v>9</v>
      </c>
      <c r="C23" s="7" t="s">
        <v>18</v>
      </c>
      <c r="D23" s="7" t="s">
        <v>65</v>
      </c>
      <c r="E23" s="7"/>
      <c r="F23" s="17">
        <f>F24</f>
        <v>73</v>
      </c>
    </row>
    <row r="24" spans="1:6" ht="12.75">
      <c r="A24" s="10" t="s">
        <v>57</v>
      </c>
      <c r="B24" s="7" t="s">
        <v>9</v>
      </c>
      <c r="C24" s="7" t="s">
        <v>18</v>
      </c>
      <c r="D24" s="7" t="s">
        <v>65</v>
      </c>
      <c r="E24" s="7" t="s">
        <v>48</v>
      </c>
      <c r="F24" s="17">
        <v>73</v>
      </c>
    </row>
    <row r="25" spans="1:6" ht="24">
      <c r="A25" s="8" t="s">
        <v>20</v>
      </c>
      <c r="B25" s="3" t="s">
        <v>18</v>
      </c>
      <c r="C25" s="4"/>
      <c r="D25" s="4"/>
      <c r="E25" s="4"/>
      <c r="F25" s="16">
        <f>F26</f>
        <v>5</v>
      </c>
    </row>
    <row r="26" spans="1:6" ht="12.75">
      <c r="A26" s="6" t="s">
        <v>17</v>
      </c>
      <c r="B26" s="3" t="s">
        <v>18</v>
      </c>
      <c r="C26" s="3" t="s">
        <v>15</v>
      </c>
      <c r="D26" s="3"/>
      <c r="E26" s="3"/>
      <c r="F26" s="16">
        <f>F27</f>
        <v>5</v>
      </c>
    </row>
    <row r="27" spans="1:6" ht="22.5">
      <c r="A27" s="6" t="s">
        <v>19</v>
      </c>
      <c r="B27" s="7" t="s">
        <v>18</v>
      </c>
      <c r="C27" s="7" t="s">
        <v>15</v>
      </c>
      <c r="D27" s="7" t="s">
        <v>64</v>
      </c>
      <c r="E27" s="7"/>
      <c r="F27" s="17">
        <f>F28</f>
        <v>5</v>
      </c>
    </row>
    <row r="28" spans="1:6" ht="12.75">
      <c r="A28" s="10" t="s">
        <v>57</v>
      </c>
      <c r="B28" s="7" t="s">
        <v>18</v>
      </c>
      <c r="C28" s="7" t="s">
        <v>15</v>
      </c>
      <c r="D28" s="7" t="s">
        <v>64</v>
      </c>
      <c r="E28" s="7" t="s">
        <v>48</v>
      </c>
      <c r="F28" s="17">
        <v>5</v>
      </c>
    </row>
    <row r="29" spans="1:6" ht="12.75">
      <c r="A29" s="8" t="s">
        <v>78</v>
      </c>
      <c r="B29" s="7" t="s">
        <v>13</v>
      </c>
      <c r="C29" s="7"/>
      <c r="D29" s="7"/>
      <c r="E29" s="7"/>
      <c r="F29" s="17">
        <f>F30</f>
        <v>649</v>
      </c>
    </row>
    <row r="30" spans="1:6" ht="12.75">
      <c r="A30" s="10" t="s">
        <v>79</v>
      </c>
      <c r="B30" s="7" t="s">
        <v>13</v>
      </c>
      <c r="C30" s="7" t="s">
        <v>80</v>
      </c>
      <c r="D30" s="7"/>
      <c r="E30" s="7"/>
      <c r="F30" s="17">
        <f>F31</f>
        <v>649</v>
      </c>
    </row>
    <row r="31" spans="1:6" ht="12.75">
      <c r="A31" s="10" t="s">
        <v>81</v>
      </c>
      <c r="B31" s="7" t="s">
        <v>13</v>
      </c>
      <c r="C31" s="7" t="s">
        <v>80</v>
      </c>
      <c r="D31" s="7" t="s">
        <v>82</v>
      </c>
      <c r="E31" s="7"/>
      <c r="F31" s="17">
        <f>F32</f>
        <v>649</v>
      </c>
    </row>
    <row r="32" spans="1:6" ht="12.75">
      <c r="A32" s="10" t="s">
        <v>81</v>
      </c>
      <c r="B32" s="7" t="s">
        <v>13</v>
      </c>
      <c r="C32" s="7" t="s">
        <v>80</v>
      </c>
      <c r="D32" s="7" t="s">
        <v>82</v>
      </c>
      <c r="E32" s="7" t="s">
        <v>48</v>
      </c>
      <c r="F32" s="17">
        <v>649</v>
      </c>
    </row>
    <row r="33" spans="1:6" ht="12.75">
      <c r="A33" s="8" t="s">
        <v>23</v>
      </c>
      <c r="B33" s="3" t="s">
        <v>24</v>
      </c>
      <c r="C33" s="4"/>
      <c r="D33" s="4"/>
      <c r="E33" s="4"/>
      <c r="F33" s="16">
        <f>F34+F37+F41</f>
        <v>906</v>
      </c>
    </row>
    <row r="34" spans="1:6" ht="12.75">
      <c r="A34" s="9" t="s">
        <v>25</v>
      </c>
      <c r="B34" s="3" t="s">
        <v>24</v>
      </c>
      <c r="C34" s="3" t="s">
        <v>7</v>
      </c>
      <c r="D34" s="3"/>
      <c r="E34" s="3"/>
      <c r="F34" s="16">
        <f>F35</f>
        <v>0</v>
      </c>
    </row>
    <row r="35" spans="1:6" ht="12.75">
      <c r="A35" s="10" t="s">
        <v>26</v>
      </c>
      <c r="B35" s="7" t="s">
        <v>24</v>
      </c>
      <c r="C35" s="7" t="s">
        <v>7</v>
      </c>
      <c r="D35" s="7" t="s">
        <v>28</v>
      </c>
      <c r="E35" s="7"/>
      <c r="F35" s="17">
        <f>F36</f>
        <v>0</v>
      </c>
    </row>
    <row r="36" spans="1:6" ht="22.5">
      <c r="A36" s="10" t="s">
        <v>27</v>
      </c>
      <c r="B36" s="7" t="s">
        <v>24</v>
      </c>
      <c r="C36" s="7" t="s">
        <v>7</v>
      </c>
      <c r="D36" s="7" t="s">
        <v>28</v>
      </c>
      <c r="E36" s="7" t="s">
        <v>48</v>
      </c>
      <c r="F36" s="17">
        <v>0</v>
      </c>
    </row>
    <row r="37" spans="1:6" ht="12.75">
      <c r="A37" s="9" t="s">
        <v>29</v>
      </c>
      <c r="B37" s="3" t="s">
        <v>24</v>
      </c>
      <c r="C37" s="3" t="s">
        <v>9</v>
      </c>
      <c r="D37" s="3"/>
      <c r="E37" s="3"/>
      <c r="F37" s="16">
        <f>F38+F40</f>
        <v>200</v>
      </c>
    </row>
    <row r="38" spans="1:6" ht="12.75">
      <c r="A38" s="10" t="s">
        <v>30</v>
      </c>
      <c r="B38" s="7" t="s">
        <v>24</v>
      </c>
      <c r="C38" s="7" t="s">
        <v>9</v>
      </c>
      <c r="D38" s="7" t="s">
        <v>58</v>
      </c>
      <c r="E38" s="7"/>
      <c r="F38" s="17">
        <f>F39</f>
        <v>0</v>
      </c>
    </row>
    <row r="39" spans="1:6" ht="12.75">
      <c r="A39" s="10" t="s">
        <v>31</v>
      </c>
      <c r="B39" s="7" t="s">
        <v>24</v>
      </c>
      <c r="C39" s="7" t="s">
        <v>9</v>
      </c>
      <c r="D39" s="7" t="s">
        <v>58</v>
      </c>
      <c r="E39" s="7" t="s">
        <v>48</v>
      </c>
      <c r="F39" s="17">
        <v>0</v>
      </c>
    </row>
    <row r="40" spans="1:6" ht="22.5">
      <c r="A40" s="10" t="s">
        <v>83</v>
      </c>
      <c r="B40" s="7" t="s">
        <v>24</v>
      </c>
      <c r="C40" s="7" t="s">
        <v>9</v>
      </c>
      <c r="D40" s="7" t="s">
        <v>84</v>
      </c>
      <c r="E40" s="7" t="s">
        <v>48</v>
      </c>
      <c r="F40" s="17">
        <v>200</v>
      </c>
    </row>
    <row r="41" spans="1:6" ht="12.75">
      <c r="A41" s="9" t="s">
        <v>32</v>
      </c>
      <c r="B41" s="3" t="s">
        <v>24</v>
      </c>
      <c r="C41" s="3" t="s">
        <v>18</v>
      </c>
      <c r="D41" s="4"/>
      <c r="E41" s="4"/>
      <c r="F41" s="16">
        <f>F42+F44+F46+F48+F50+F52</f>
        <v>706</v>
      </c>
    </row>
    <row r="42" spans="1:6" ht="12.75">
      <c r="A42" s="10" t="s">
        <v>33</v>
      </c>
      <c r="B42" s="7" t="s">
        <v>24</v>
      </c>
      <c r="C42" s="7" t="s">
        <v>18</v>
      </c>
      <c r="D42" s="7" t="s">
        <v>63</v>
      </c>
      <c r="E42" s="7"/>
      <c r="F42" s="17">
        <f>F43</f>
        <v>369</v>
      </c>
    </row>
    <row r="43" spans="1:6" ht="12.75">
      <c r="A43" s="10" t="s">
        <v>57</v>
      </c>
      <c r="B43" s="7" t="s">
        <v>24</v>
      </c>
      <c r="C43" s="7" t="s">
        <v>18</v>
      </c>
      <c r="D43" s="7" t="s">
        <v>63</v>
      </c>
      <c r="E43" s="7" t="s">
        <v>48</v>
      </c>
      <c r="F43" s="17">
        <v>369</v>
      </c>
    </row>
    <row r="44" spans="1:6" ht="33.75">
      <c r="A44" s="10" t="s">
        <v>34</v>
      </c>
      <c r="B44" s="7" t="s">
        <v>24</v>
      </c>
      <c r="C44" s="7" t="s">
        <v>18</v>
      </c>
      <c r="D44" s="7" t="s">
        <v>62</v>
      </c>
      <c r="E44" s="7"/>
      <c r="F44" s="17">
        <f>F45</f>
        <v>50</v>
      </c>
    </row>
    <row r="45" spans="1:6" ht="12.75">
      <c r="A45" s="10" t="s">
        <v>57</v>
      </c>
      <c r="B45" s="7" t="s">
        <v>24</v>
      </c>
      <c r="C45" s="7" t="s">
        <v>18</v>
      </c>
      <c r="D45" s="7" t="s">
        <v>62</v>
      </c>
      <c r="E45" s="7" t="s">
        <v>48</v>
      </c>
      <c r="F45" s="17">
        <v>50</v>
      </c>
    </row>
    <row r="46" spans="1:6" ht="12.75">
      <c r="A46" s="10" t="s">
        <v>35</v>
      </c>
      <c r="B46" s="7" t="s">
        <v>24</v>
      </c>
      <c r="C46" s="7" t="s">
        <v>18</v>
      </c>
      <c r="D46" s="7" t="s">
        <v>61</v>
      </c>
      <c r="E46" s="7"/>
      <c r="F46" s="17">
        <f>F47</f>
        <v>17</v>
      </c>
    </row>
    <row r="47" spans="1:6" ht="12.75">
      <c r="A47" s="10" t="s">
        <v>57</v>
      </c>
      <c r="B47" s="7" t="s">
        <v>24</v>
      </c>
      <c r="C47" s="7" t="s">
        <v>18</v>
      </c>
      <c r="D47" s="7" t="s">
        <v>61</v>
      </c>
      <c r="E47" s="7" t="s">
        <v>48</v>
      </c>
      <c r="F47" s="17">
        <v>17</v>
      </c>
    </row>
    <row r="48" spans="1:6" ht="12.75">
      <c r="A48" s="10" t="s">
        <v>36</v>
      </c>
      <c r="B48" s="7" t="s">
        <v>24</v>
      </c>
      <c r="C48" s="7" t="s">
        <v>18</v>
      </c>
      <c r="D48" s="7" t="s">
        <v>60</v>
      </c>
      <c r="E48" s="7"/>
      <c r="F48" s="17">
        <f>F49</f>
        <v>0</v>
      </c>
    </row>
    <row r="49" spans="1:6" ht="12.75">
      <c r="A49" s="10" t="s">
        <v>57</v>
      </c>
      <c r="B49" s="7" t="s">
        <v>24</v>
      </c>
      <c r="C49" s="7" t="s">
        <v>18</v>
      </c>
      <c r="D49" s="7" t="s">
        <v>60</v>
      </c>
      <c r="E49" s="7" t="s">
        <v>48</v>
      </c>
      <c r="F49" s="17">
        <v>0</v>
      </c>
    </row>
    <row r="50" spans="1:6" ht="22.5">
      <c r="A50" s="10" t="s">
        <v>37</v>
      </c>
      <c r="B50" s="7" t="s">
        <v>24</v>
      </c>
      <c r="C50" s="7" t="s">
        <v>18</v>
      </c>
      <c r="D50" s="7" t="s">
        <v>59</v>
      </c>
      <c r="E50" s="7"/>
      <c r="F50" s="17">
        <f>F51</f>
        <v>0</v>
      </c>
    </row>
    <row r="51" spans="1:6" ht="12.75">
      <c r="A51" s="10" t="s">
        <v>57</v>
      </c>
      <c r="B51" s="7" t="s">
        <v>24</v>
      </c>
      <c r="C51" s="7" t="s">
        <v>18</v>
      </c>
      <c r="D51" s="7" t="s">
        <v>59</v>
      </c>
      <c r="E51" s="7" t="s">
        <v>48</v>
      </c>
      <c r="F51" s="17">
        <v>0</v>
      </c>
    </row>
    <row r="52" spans="1:6" ht="30" customHeight="1">
      <c r="A52" s="10" t="s">
        <v>83</v>
      </c>
      <c r="B52" s="7" t="s">
        <v>24</v>
      </c>
      <c r="C52" s="7" t="s">
        <v>18</v>
      </c>
      <c r="D52" s="7" t="s">
        <v>84</v>
      </c>
      <c r="E52" s="7" t="s">
        <v>48</v>
      </c>
      <c r="F52" s="17">
        <v>270</v>
      </c>
    </row>
    <row r="53" spans="1:6" ht="12.75">
      <c r="A53" s="8" t="s">
        <v>45</v>
      </c>
      <c r="B53" s="3" t="s">
        <v>22</v>
      </c>
      <c r="C53" s="3"/>
      <c r="D53" s="3"/>
      <c r="E53" s="3"/>
      <c r="F53" s="16">
        <f>F55+F57</f>
        <v>1893</v>
      </c>
    </row>
    <row r="54" spans="1:6" ht="12.75">
      <c r="A54" s="11" t="s">
        <v>38</v>
      </c>
      <c r="B54" s="3" t="s">
        <v>22</v>
      </c>
      <c r="C54" s="3" t="s">
        <v>7</v>
      </c>
      <c r="D54" s="3"/>
      <c r="E54" s="3"/>
      <c r="F54" s="16">
        <f>F55+F57</f>
        <v>1893</v>
      </c>
    </row>
    <row r="55" spans="1:6" ht="22.5">
      <c r="A55" s="10" t="s">
        <v>39</v>
      </c>
      <c r="B55" s="4" t="s">
        <v>22</v>
      </c>
      <c r="C55" s="4" t="s">
        <v>7</v>
      </c>
      <c r="D55" s="4" t="s">
        <v>56</v>
      </c>
      <c r="E55" s="4"/>
      <c r="F55" s="18">
        <f>F56</f>
        <v>1472</v>
      </c>
    </row>
    <row r="56" spans="1:7" ht="12.75">
      <c r="A56" s="10" t="s">
        <v>50</v>
      </c>
      <c r="B56" s="4" t="s">
        <v>22</v>
      </c>
      <c r="C56" s="4" t="s">
        <v>7</v>
      </c>
      <c r="D56" s="4" t="s">
        <v>56</v>
      </c>
      <c r="E56" s="4" t="s">
        <v>49</v>
      </c>
      <c r="F56" s="18">
        <v>1472</v>
      </c>
      <c r="G56">
        <v>28</v>
      </c>
    </row>
    <row r="57" spans="1:6" ht="12.75">
      <c r="A57" s="10" t="s">
        <v>40</v>
      </c>
      <c r="B57" s="4" t="s">
        <v>22</v>
      </c>
      <c r="C57" s="4" t="s">
        <v>7</v>
      </c>
      <c r="D57" s="4" t="s">
        <v>55</v>
      </c>
      <c r="E57" s="4"/>
      <c r="F57" s="18">
        <f>F58</f>
        <v>421</v>
      </c>
    </row>
    <row r="58" spans="1:6" ht="12.75">
      <c r="A58" s="10" t="s">
        <v>50</v>
      </c>
      <c r="B58" s="4" t="s">
        <v>22</v>
      </c>
      <c r="C58" s="4" t="s">
        <v>7</v>
      </c>
      <c r="D58" s="4" t="s">
        <v>55</v>
      </c>
      <c r="E58" s="4" t="s">
        <v>49</v>
      </c>
      <c r="F58" s="18">
        <v>421</v>
      </c>
    </row>
    <row r="59" spans="1:6" ht="12.75">
      <c r="A59" s="8" t="s">
        <v>41</v>
      </c>
      <c r="B59" s="3" t="s">
        <v>21</v>
      </c>
      <c r="C59" s="3"/>
      <c r="D59" s="3"/>
      <c r="E59" s="3"/>
      <c r="F59" s="16">
        <f>F60</f>
        <v>90</v>
      </c>
    </row>
    <row r="60" spans="1:6" ht="12.75">
      <c r="A60" s="6" t="s">
        <v>43</v>
      </c>
      <c r="B60" s="3" t="s">
        <v>21</v>
      </c>
      <c r="C60" s="3" t="s">
        <v>7</v>
      </c>
      <c r="D60" s="3"/>
      <c r="E60" s="3"/>
      <c r="F60" s="16">
        <f>F61</f>
        <v>90</v>
      </c>
    </row>
    <row r="61" spans="1:6" ht="12.75">
      <c r="A61" s="6" t="s">
        <v>44</v>
      </c>
      <c r="B61" s="4" t="s">
        <v>21</v>
      </c>
      <c r="C61" s="4" t="s">
        <v>7</v>
      </c>
      <c r="D61" s="4" t="s">
        <v>51</v>
      </c>
      <c r="E61" s="4"/>
      <c r="F61" s="18">
        <f>F62</f>
        <v>90</v>
      </c>
    </row>
    <row r="62" spans="1:6" ht="12.75">
      <c r="A62" s="10" t="s">
        <v>70</v>
      </c>
      <c r="B62" s="4" t="s">
        <v>21</v>
      </c>
      <c r="C62" s="4" t="s">
        <v>7</v>
      </c>
      <c r="D62" s="4" t="s">
        <v>51</v>
      </c>
      <c r="E62" s="4" t="s">
        <v>52</v>
      </c>
      <c r="F62" s="18">
        <v>90</v>
      </c>
    </row>
    <row r="63" spans="1:6" ht="12.75">
      <c r="A63" s="12" t="s">
        <v>5</v>
      </c>
      <c r="B63" s="13"/>
      <c r="C63" s="13"/>
      <c r="D63" s="13"/>
      <c r="E63" s="13"/>
      <c r="F63" s="19">
        <f>F10+F21+F25+F33+F53+F59+F29</f>
        <v>5213</v>
      </c>
    </row>
  </sheetData>
  <sheetProtection/>
  <mergeCells count="7">
    <mergeCell ref="A7:F7"/>
    <mergeCell ref="D8:F8"/>
    <mergeCell ref="C1:F1"/>
    <mergeCell ref="C2:F2"/>
    <mergeCell ref="C3:F3"/>
    <mergeCell ref="A6:F6"/>
    <mergeCell ref="D4:F5"/>
  </mergeCells>
  <printOptions/>
  <pageMargins left="0.7" right="0.16" top="0.18" bottom="0.25" header="0.17" footer="0.23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F13" sqref="F13:F15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48" t="s">
        <v>42</v>
      </c>
      <c r="D1" s="48"/>
      <c r="E1" s="48"/>
      <c r="F1" s="48"/>
      <c r="G1" s="1"/>
    </row>
    <row r="2" spans="3:7" ht="12.75">
      <c r="C2" s="48" t="s">
        <v>71</v>
      </c>
      <c r="D2" s="48"/>
      <c r="E2" s="48"/>
      <c r="F2" s="48"/>
      <c r="G2" s="1"/>
    </row>
    <row r="3" spans="3:7" ht="12.75">
      <c r="C3" s="48" t="s">
        <v>72</v>
      </c>
      <c r="D3" s="48"/>
      <c r="E3" s="48"/>
      <c r="F3" s="48"/>
      <c r="G3" s="1"/>
    </row>
    <row r="4" spans="1:6" ht="12.75">
      <c r="A4" s="44" t="s">
        <v>69</v>
      </c>
      <c r="B4" s="44"/>
      <c r="C4" s="44"/>
      <c r="D4" s="44"/>
      <c r="E4" s="44"/>
      <c r="F4" s="44"/>
    </row>
    <row r="5" spans="1:6" ht="12.75">
      <c r="A5" s="43" t="s">
        <v>68</v>
      </c>
      <c r="B5" s="43"/>
      <c r="C5" s="43"/>
      <c r="D5" s="43"/>
      <c r="E5" s="43"/>
      <c r="F5" s="43"/>
    </row>
    <row r="6" spans="1:6" ht="12.75">
      <c r="A6" s="14"/>
      <c r="B6" s="14"/>
      <c r="C6" s="14"/>
      <c r="D6" s="14"/>
      <c r="E6" s="14"/>
      <c r="F6" s="15"/>
    </row>
    <row r="7" spans="1:6" ht="12.75">
      <c r="A7" s="14"/>
      <c r="B7" s="14"/>
      <c r="C7" s="14"/>
      <c r="D7" s="47" t="s">
        <v>54</v>
      </c>
      <c r="E7" s="47"/>
      <c r="F7" s="47"/>
    </row>
    <row r="8" spans="1:6" ht="62.25">
      <c r="A8" s="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3" t="s">
        <v>53</v>
      </c>
    </row>
    <row r="9" spans="1:6" ht="12.75">
      <c r="A9" s="2" t="s">
        <v>6</v>
      </c>
      <c r="B9" s="3" t="s">
        <v>7</v>
      </c>
      <c r="C9" s="4"/>
      <c r="D9" s="4"/>
      <c r="E9" s="4"/>
      <c r="F9" s="16">
        <f>F10+F13+F17</f>
        <v>1527</v>
      </c>
    </row>
    <row r="10" spans="1:6" ht="32.25">
      <c r="A10" s="5" t="s">
        <v>8</v>
      </c>
      <c r="B10" s="3" t="s">
        <v>7</v>
      </c>
      <c r="C10" s="3" t="s">
        <v>9</v>
      </c>
      <c r="D10" s="3"/>
      <c r="E10" s="3"/>
      <c r="F10" s="16">
        <f>F11</f>
        <v>612</v>
      </c>
    </row>
    <row r="11" spans="1:6" ht="12.75">
      <c r="A11" s="6" t="s">
        <v>10</v>
      </c>
      <c r="B11" s="7" t="s">
        <v>7</v>
      </c>
      <c r="C11" s="7" t="s">
        <v>9</v>
      </c>
      <c r="D11" s="7" t="s">
        <v>67</v>
      </c>
      <c r="E11" s="7"/>
      <c r="F11" s="17">
        <f>F12</f>
        <v>612</v>
      </c>
    </row>
    <row r="12" spans="1:6" ht="12.75">
      <c r="A12" s="6" t="s">
        <v>11</v>
      </c>
      <c r="B12" s="7" t="s">
        <v>7</v>
      </c>
      <c r="C12" s="7" t="s">
        <v>9</v>
      </c>
      <c r="D12" s="7" t="s">
        <v>67</v>
      </c>
      <c r="E12" s="7" t="s">
        <v>48</v>
      </c>
      <c r="F12" s="17">
        <v>612</v>
      </c>
    </row>
    <row r="13" spans="1:6" ht="42.75">
      <c r="A13" s="5" t="s">
        <v>12</v>
      </c>
      <c r="B13" s="3" t="s">
        <v>7</v>
      </c>
      <c r="C13" s="3" t="s">
        <v>13</v>
      </c>
      <c r="D13" s="3"/>
      <c r="E13" s="3"/>
      <c r="F13" s="16">
        <f>F14</f>
        <v>855</v>
      </c>
    </row>
    <row r="14" spans="1:6" ht="12.75">
      <c r="A14" s="6" t="s">
        <v>10</v>
      </c>
      <c r="B14" s="7" t="s">
        <v>7</v>
      </c>
      <c r="C14" s="7" t="s">
        <v>13</v>
      </c>
      <c r="D14" s="7" t="s">
        <v>66</v>
      </c>
      <c r="E14" s="7"/>
      <c r="F14" s="17">
        <f>F15+F16</f>
        <v>855</v>
      </c>
    </row>
    <row r="15" spans="1:6" ht="12.75">
      <c r="A15" s="6" t="s">
        <v>14</v>
      </c>
      <c r="B15" s="7" t="s">
        <v>7</v>
      </c>
      <c r="C15" s="7" t="s">
        <v>13</v>
      </c>
      <c r="D15" s="7" t="s">
        <v>66</v>
      </c>
      <c r="E15" s="7" t="s">
        <v>48</v>
      </c>
      <c r="F15" s="17">
        <v>835</v>
      </c>
    </row>
    <row r="16" spans="1:6" ht="12.75">
      <c r="A16" s="6" t="s">
        <v>74</v>
      </c>
      <c r="B16" s="7" t="s">
        <v>7</v>
      </c>
      <c r="C16" s="7" t="s">
        <v>13</v>
      </c>
      <c r="D16" s="7" t="s">
        <v>66</v>
      </c>
      <c r="E16" s="7" t="s">
        <v>73</v>
      </c>
      <c r="F16" s="17">
        <v>20</v>
      </c>
    </row>
    <row r="17" spans="1:6" ht="12.75">
      <c r="A17" s="24" t="s">
        <v>47</v>
      </c>
      <c r="B17" s="3" t="s">
        <v>7</v>
      </c>
      <c r="C17" s="3" t="s">
        <v>46</v>
      </c>
      <c r="D17" s="3"/>
      <c r="E17" s="3"/>
      <c r="F17" s="16">
        <f>F18</f>
        <v>60</v>
      </c>
    </row>
    <row r="18" spans="1:6" ht="12.75">
      <c r="A18" s="6" t="s">
        <v>14</v>
      </c>
      <c r="B18" s="7" t="s">
        <v>7</v>
      </c>
      <c r="C18" s="7" t="s">
        <v>46</v>
      </c>
      <c r="D18" s="7" t="s">
        <v>66</v>
      </c>
      <c r="E18" s="7"/>
      <c r="F18" s="17">
        <f>F19</f>
        <v>60</v>
      </c>
    </row>
    <row r="19" spans="1:6" ht="12.75">
      <c r="A19" s="6" t="s">
        <v>74</v>
      </c>
      <c r="B19" s="7" t="s">
        <v>7</v>
      </c>
      <c r="C19" s="7" t="s">
        <v>46</v>
      </c>
      <c r="D19" s="7" t="s">
        <v>66</v>
      </c>
      <c r="E19" s="7" t="s">
        <v>73</v>
      </c>
      <c r="F19" s="17">
        <v>60</v>
      </c>
    </row>
    <row r="20" spans="1:6" ht="12.75">
      <c r="A20" s="8" t="s">
        <v>16</v>
      </c>
      <c r="B20" s="3" t="s">
        <v>9</v>
      </c>
      <c r="C20" s="25"/>
      <c r="D20" s="25"/>
      <c r="E20" s="25"/>
      <c r="F20" s="16">
        <f>F21</f>
        <v>73</v>
      </c>
    </row>
    <row r="21" spans="1:6" ht="12.75">
      <c r="A21" s="6" t="s">
        <v>17</v>
      </c>
      <c r="B21" s="3" t="s">
        <v>9</v>
      </c>
      <c r="C21" s="3" t="s">
        <v>18</v>
      </c>
      <c r="D21" s="3"/>
      <c r="E21" s="3"/>
      <c r="F21" s="16">
        <f>F22</f>
        <v>73</v>
      </c>
    </row>
    <row r="22" spans="1:6" ht="22.5">
      <c r="A22" s="6" t="s">
        <v>19</v>
      </c>
      <c r="B22" s="7" t="s">
        <v>9</v>
      </c>
      <c r="C22" s="7" t="s">
        <v>18</v>
      </c>
      <c r="D22" s="7" t="s">
        <v>65</v>
      </c>
      <c r="E22" s="7"/>
      <c r="F22" s="17">
        <f>F23</f>
        <v>73</v>
      </c>
    </row>
    <row r="23" spans="1:6" ht="12.75">
      <c r="A23" s="10" t="s">
        <v>57</v>
      </c>
      <c r="B23" s="7" t="s">
        <v>9</v>
      </c>
      <c r="C23" s="7" t="s">
        <v>18</v>
      </c>
      <c r="D23" s="7" t="s">
        <v>65</v>
      </c>
      <c r="E23" s="7" t="s">
        <v>48</v>
      </c>
      <c r="F23" s="17">
        <v>73</v>
      </c>
    </row>
    <row r="24" spans="1:6" ht="24">
      <c r="A24" s="8" t="s">
        <v>20</v>
      </c>
      <c r="B24" s="3" t="s">
        <v>18</v>
      </c>
      <c r="C24" s="4"/>
      <c r="D24" s="4"/>
      <c r="E24" s="4"/>
      <c r="F24" s="16">
        <f>F25</f>
        <v>5</v>
      </c>
    </row>
    <row r="25" spans="1:6" ht="12.75">
      <c r="A25" s="6" t="s">
        <v>17</v>
      </c>
      <c r="B25" s="3" t="s">
        <v>18</v>
      </c>
      <c r="C25" s="3" t="s">
        <v>15</v>
      </c>
      <c r="D25" s="3"/>
      <c r="E25" s="3"/>
      <c r="F25" s="16">
        <f>F26</f>
        <v>5</v>
      </c>
    </row>
    <row r="26" spans="1:6" ht="22.5">
      <c r="A26" s="6" t="s">
        <v>19</v>
      </c>
      <c r="B26" s="7" t="s">
        <v>18</v>
      </c>
      <c r="C26" s="7" t="s">
        <v>15</v>
      </c>
      <c r="D26" s="7" t="s">
        <v>64</v>
      </c>
      <c r="E26" s="7"/>
      <c r="F26" s="17">
        <f>F27</f>
        <v>5</v>
      </c>
    </row>
    <row r="27" spans="1:6" ht="12.75">
      <c r="A27" s="10" t="s">
        <v>57</v>
      </c>
      <c r="B27" s="7" t="s">
        <v>18</v>
      </c>
      <c r="C27" s="7" t="s">
        <v>15</v>
      </c>
      <c r="D27" s="7" t="s">
        <v>64</v>
      </c>
      <c r="E27" s="7" t="s">
        <v>48</v>
      </c>
      <c r="F27" s="17">
        <v>5</v>
      </c>
    </row>
    <row r="28" spans="1:6" ht="12.75">
      <c r="A28" s="8" t="s">
        <v>23</v>
      </c>
      <c r="B28" s="3" t="s">
        <v>24</v>
      </c>
      <c r="C28" s="4"/>
      <c r="D28" s="4"/>
      <c r="E28" s="4"/>
      <c r="F28" s="16">
        <f>F29+F32+F35</f>
        <v>436</v>
      </c>
    </row>
    <row r="29" spans="1:6" ht="12.75">
      <c r="A29" s="9" t="s">
        <v>25</v>
      </c>
      <c r="B29" s="3" t="s">
        <v>24</v>
      </c>
      <c r="C29" s="3" t="s">
        <v>7</v>
      </c>
      <c r="D29" s="3"/>
      <c r="E29" s="3"/>
      <c r="F29" s="16">
        <f>F30</f>
        <v>0</v>
      </c>
    </row>
    <row r="30" spans="1:6" ht="12.75">
      <c r="A30" s="10" t="s">
        <v>26</v>
      </c>
      <c r="B30" s="7" t="s">
        <v>24</v>
      </c>
      <c r="C30" s="7" t="s">
        <v>7</v>
      </c>
      <c r="D30" s="7" t="s">
        <v>28</v>
      </c>
      <c r="E30" s="7"/>
      <c r="F30" s="17">
        <f>F31</f>
        <v>0</v>
      </c>
    </row>
    <row r="31" spans="1:6" ht="22.5">
      <c r="A31" s="10" t="s">
        <v>27</v>
      </c>
      <c r="B31" s="7" t="s">
        <v>24</v>
      </c>
      <c r="C31" s="7" t="s">
        <v>7</v>
      </c>
      <c r="D31" s="7" t="s">
        <v>28</v>
      </c>
      <c r="E31" s="7" t="s">
        <v>48</v>
      </c>
      <c r="F31" s="17">
        <v>0</v>
      </c>
    </row>
    <row r="32" spans="1:6" ht="12.75">
      <c r="A32" s="9" t="s">
        <v>29</v>
      </c>
      <c r="B32" s="3" t="s">
        <v>24</v>
      </c>
      <c r="C32" s="3" t="s">
        <v>9</v>
      </c>
      <c r="D32" s="3"/>
      <c r="E32" s="3"/>
      <c r="F32" s="16">
        <f>F33</f>
        <v>0</v>
      </c>
    </row>
    <row r="33" spans="1:6" ht="12.75">
      <c r="A33" s="10" t="s">
        <v>30</v>
      </c>
      <c r="B33" s="7" t="s">
        <v>24</v>
      </c>
      <c r="C33" s="7" t="s">
        <v>9</v>
      </c>
      <c r="D33" s="7" t="s">
        <v>58</v>
      </c>
      <c r="E33" s="7"/>
      <c r="F33" s="17">
        <f>F34</f>
        <v>0</v>
      </c>
    </row>
    <row r="34" spans="1:6" ht="12.75">
      <c r="A34" s="10" t="s">
        <v>31</v>
      </c>
      <c r="B34" s="7" t="s">
        <v>24</v>
      </c>
      <c r="C34" s="7" t="s">
        <v>9</v>
      </c>
      <c r="D34" s="7" t="s">
        <v>58</v>
      </c>
      <c r="E34" s="7" t="s">
        <v>48</v>
      </c>
      <c r="F34" s="17">
        <v>0</v>
      </c>
    </row>
    <row r="35" spans="1:6" ht="12.75">
      <c r="A35" s="9" t="s">
        <v>32</v>
      </c>
      <c r="B35" s="3" t="s">
        <v>24</v>
      </c>
      <c r="C35" s="3" t="s">
        <v>18</v>
      </c>
      <c r="D35" s="4"/>
      <c r="E35" s="4"/>
      <c r="F35" s="16">
        <f>F36+F38+F40+F42+F44</f>
        <v>436</v>
      </c>
    </row>
    <row r="36" spans="1:6" ht="12.75">
      <c r="A36" s="10" t="s">
        <v>33</v>
      </c>
      <c r="B36" s="7" t="s">
        <v>24</v>
      </c>
      <c r="C36" s="7" t="s">
        <v>18</v>
      </c>
      <c r="D36" s="7" t="s">
        <v>63</v>
      </c>
      <c r="E36" s="7"/>
      <c r="F36" s="17">
        <f>F37</f>
        <v>369</v>
      </c>
    </row>
    <row r="37" spans="1:6" ht="12.75">
      <c r="A37" s="10" t="s">
        <v>57</v>
      </c>
      <c r="B37" s="7" t="s">
        <v>24</v>
      </c>
      <c r="C37" s="7" t="s">
        <v>18</v>
      </c>
      <c r="D37" s="7" t="s">
        <v>63</v>
      </c>
      <c r="E37" s="7" t="s">
        <v>48</v>
      </c>
      <c r="F37" s="17">
        <v>369</v>
      </c>
    </row>
    <row r="38" spans="1:6" ht="33.75">
      <c r="A38" s="10" t="s">
        <v>34</v>
      </c>
      <c r="B38" s="7" t="s">
        <v>24</v>
      </c>
      <c r="C38" s="7" t="s">
        <v>18</v>
      </c>
      <c r="D38" s="7" t="s">
        <v>62</v>
      </c>
      <c r="E38" s="7"/>
      <c r="F38" s="17">
        <f>F39</f>
        <v>50</v>
      </c>
    </row>
    <row r="39" spans="1:6" ht="12.75">
      <c r="A39" s="10" t="s">
        <v>57</v>
      </c>
      <c r="B39" s="7" t="s">
        <v>24</v>
      </c>
      <c r="C39" s="7" t="s">
        <v>18</v>
      </c>
      <c r="D39" s="7" t="s">
        <v>62</v>
      </c>
      <c r="E39" s="7" t="s">
        <v>48</v>
      </c>
      <c r="F39" s="17">
        <v>50</v>
      </c>
    </row>
    <row r="40" spans="1:6" ht="12.75">
      <c r="A40" s="10" t="s">
        <v>35</v>
      </c>
      <c r="B40" s="7" t="s">
        <v>24</v>
      </c>
      <c r="C40" s="7" t="s">
        <v>18</v>
      </c>
      <c r="D40" s="7" t="s">
        <v>61</v>
      </c>
      <c r="E40" s="7"/>
      <c r="F40" s="17">
        <f>F41</f>
        <v>17</v>
      </c>
    </row>
    <row r="41" spans="1:6" ht="12.75">
      <c r="A41" s="10" t="s">
        <v>57</v>
      </c>
      <c r="B41" s="7" t="s">
        <v>24</v>
      </c>
      <c r="C41" s="7" t="s">
        <v>18</v>
      </c>
      <c r="D41" s="7" t="s">
        <v>61</v>
      </c>
      <c r="E41" s="7" t="s">
        <v>48</v>
      </c>
      <c r="F41" s="17">
        <v>17</v>
      </c>
    </row>
    <row r="42" spans="1:6" ht="12.75">
      <c r="A42" s="10" t="s">
        <v>36</v>
      </c>
      <c r="B42" s="7" t="s">
        <v>24</v>
      </c>
      <c r="C42" s="7" t="s">
        <v>18</v>
      </c>
      <c r="D42" s="7" t="s">
        <v>60</v>
      </c>
      <c r="E42" s="7"/>
      <c r="F42" s="17">
        <f>F43</f>
        <v>0</v>
      </c>
    </row>
    <row r="43" spans="1:6" ht="12.75">
      <c r="A43" s="10" t="s">
        <v>57</v>
      </c>
      <c r="B43" s="7" t="s">
        <v>24</v>
      </c>
      <c r="C43" s="7" t="s">
        <v>18</v>
      </c>
      <c r="D43" s="7" t="s">
        <v>60</v>
      </c>
      <c r="E43" s="7" t="s">
        <v>48</v>
      </c>
      <c r="F43" s="17">
        <v>0</v>
      </c>
    </row>
    <row r="44" spans="1:6" ht="22.5">
      <c r="A44" s="10" t="s">
        <v>37</v>
      </c>
      <c r="B44" s="7" t="s">
        <v>24</v>
      </c>
      <c r="C44" s="7" t="s">
        <v>18</v>
      </c>
      <c r="D44" s="7" t="s">
        <v>59</v>
      </c>
      <c r="E44" s="7"/>
      <c r="F44" s="17">
        <f>F45</f>
        <v>0</v>
      </c>
    </row>
    <row r="45" spans="1:6" ht="12.75">
      <c r="A45" s="10" t="s">
        <v>57</v>
      </c>
      <c r="B45" s="7" t="s">
        <v>24</v>
      </c>
      <c r="C45" s="7" t="s">
        <v>18</v>
      </c>
      <c r="D45" s="7" t="s">
        <v>59</v>
      </c>
      <c r="E45" s="7" t="s">
        <v>48</v>
      </c>
      <c r="F45" s="17">
        <v>0</v>
      </c>
    </row>
    <row r="46" spans="1:6" ht="12.75">
      <c r="A46" s="8" t="s">
        <v>45</v>
      </c>
      <c r="B46" s="3" t="s">
        <v>22</v>
      </c>
      <c r="C46" s="3"/>
      <c r="D46" s="3"/>
      <c r="E46" s="3"/>
      <c r="F46" s="16">
        <f>F48+F50</f>
        <v>1865</v>
      </c>
    </row>
    <row r="47" spans="1:6" ht="12.75">
      <c r="A47" s="11" t="s">
        <v>38</v>
      </c>
      <c r="B47" s="3" t="s">
        <v>22</v>
      </c>
      <c r="C47" s="3" t="s">
        <v>7</v>
      </c>
      <c r="D47" s="3"/>
      <c r="E47" s="3"/>
      <c r="F47" s="16">
        <f>F48+F50</f>
        <v>1865</v>
      </c>
    </row>
    <row r="48" spans="1:6" ht="22.5">
      <c r="A48" s="10" t="s">
        <v>39</v>
      </c>
      <c r="B48" s="4" t="s">
        <v>22</v>
      </c>
      <c r="C48" s="4" t="s">
        <v>7</v>
      </c>
      <c r="D48" s="4" t="s">
        <v>56</v>
      </c>
      <c r="E48" s="4"/>
      <c r="F48" s="18">
        <f>F49</f>
        <v>1444</v>
      </c>
    </row>
    <row r="49" spans="1:6" ht="12.75">
      <c r="A49" s="10" t="s">
        <v>50</v>
      </c>
      <c r="B49" s="4" t="s">
        <v>22</v>
      </c>
      <c r="C49" s="4" t="s">
        <v>7</v>
      </c>
      <c r="D49" s="4" t="s">
        <v>56</v>
      </c>
      <c r="E49" s="4" t="s">
        <v>49</v>
      </c>
      <c r="F49" s="18">
        <v>1444</v>
      </c>
    </row>
    <row r="50" spans="1:6" ht="12.75">
      <c r="A50" s="10" t="s">
        <v>40</v>
      </c>
      <c r="B50" s="4" t="s">
        <v>22</v>
      </c>
      <c r="C50" s="4" t="s">
        <v>7</v>
      </c>
      <c r="D50" s="4" t="s">
        <v>55</v>
      </c>
      <c r="E50" s="4"/>
      <c r="F50" s="18">
        <f>F51</f>
        <v>421</v>
      </c>
    </row>
    <row r="51" spans="1:6" ht="12.75">
      <c r="A51" s="10" t="s">
        <v>50</v>
      </c>
      <c r="B51" s="4" t="s">
        <v>22</v>
      </c>
      <c r="C51" s="4" t="s">
        <v>7</v>
      </c>
      <c r="D51" s="4" t="s">
        <v>55</v>
      </c>
      <c r="E51" s="4" t="s">
        <v>49</v>
      </c>
      <c r="F51" s="18">
        <v>421</v>
      </c>
    </row>
    <row r="52" spans="1:6" ht="12.75">
      <c r="A52" s="8" t="s">
        <v>41</v>
      </c>
      <c r="B52" s="3" t="s">
        <v>21</v>
      </c>
      <c r="C52" s="3"/>
      <c r="D52" s="3"/>
      <c r="E52" s="3"/>
      <c r="F52" s="16">
        <f>F53</f>
        <v>90</v>
      </c>
    </row>
    <row r="53" spans="1:6" ht="12.75">
      <c r="A53" s="6" t="s">
        <v>43</v>
      </c>
      <c r="B53" s="3" t="s">
        <v>21</v>
      </c>
      <c r="C53" s="3" t="s">
        <v>7</v>
      </c>
      <c r="D53" s="3"/>
      <c r="E53" s="3"/>
      <c r="F53" s="16">
        <f>F54</f>
        <v>90</v>
      </c>
    </row>
    <row r="54" spans="1:6" ht="12.75">
      <c r="A54" s="6" t="s">
        <v>44</v>
      </c>
      <c r="B54" s="4" t="s">
        <v>21</v>
      </c>
      <c r="C54" s="4" t="s">
        <v>7</v>
      </c>
      <c r="D54" s="4" t="s">
        <v>51</v>
      </c>
      <c r="E54" s="4"/>
      <c r="F54" s="18">
        <f>F55</f>
        <v>90</v>
      </c>
    </row>
    <row r="55" spans="1:6" ht="12.75">
      <c r="A55" s="10" t="s">
        <v>70</v>
      </c>
      <c r="B55" s="4" t="s">
        <v>21</v>
      </c>
      <c r="C55" s="4" t="s">
        <v>7</v>
      </c>
      <c r="D55" s="4" t="s">
        <v>51</v>
      </c>
      <c r="E55" s="4" t="s">
        <v>52</v>
      </c>
      <c r="F55" s="18">
        <v>90</v>
      </c>
    </row>
    <row r="56" spans="1:6" ht="12.75">
      <c r="A56" s="12" t="s">
        <v>5</v>
      </c>
      <c r="B56" s="13"/>
      <c r="C56" s="13"/>
      <c r="D56" s="13"/>
      <c r="E56" s="13"/>
      <c r="F56" s="19">
        <f>F9+F20+F24+F28+F46+F52</f>
        <v>3996</v>
      </c>
    </row>
  </sheetData>
  <sheetProtection/>
  <mergeCells count="6">
    <mergeCell ref="A5:F5"/>
    <mergeCell ref="D7:F7"/>
    <mergeCell ref="C1:F1"/>
    <mergeCell ref="C2:F2"/>
    <mergeCell ref="C3:F3"/>
    <mergeCell ref="A4:F4"/>
  </mergeCells>
  <printOptions/>
  <pageMargins left="0.7" right="0.16" top="0.18" bottom="0.25" header="0.17" footer="0.2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2013-04-30T07:09:36Z</cp:lastPrinted>
  <dcterms:created xsi:type="dcterms:W3CDTF">2007-11-22T13:42:30Z</dcterms:created>
  <dcterms:modified xsi:type="dcterms:W3CDTF">2013-05-23T08:03:30Z</dcterms:modified>
  <cp:category/>
  <cp:version/>
  <cp:contentType/>
  <cp:contentStatus/>
</cp:coreProperties>
</file>