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<sst xmlns="http://schemas.openxmlformats.org/spreadsheetml/2006/main" count="161" uniqueCount="79">
  <si>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</si>
  <si>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</si>
  <si>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</si>
  <si>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</si>
  <si>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</si>
  <si>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</si>
  <si>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</si>
  <si>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</si>
  <si>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</si>
  <si>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</si>
  <si>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</si>
  <si>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</si>
  <si>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</si>
  <si>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 xml:space="preserve"> 001 00 00</t>
  </si>
  <si>
    <t>Главы муниципального образования</t>
  </si>
  <si>
    <t>001 00 00</t>
  </si>
  <si>
    <t>010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</si>
  <si>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</si>
  <si>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</si>
  <si>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</si>
  <si>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</si>
  <si>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005</t>
  </si>
  <si>
    <t>05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</si>
  <si>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</si>
  <si>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</si>
  <si>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</si>
  <si>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Расходы, связанные с выполнением других функций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</si>
  <si>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</si>
  <si>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</si>
  <si>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</si>
  <si>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11</t>
  </si>
  <si>
    <t>Жилищно-коммунальное хозяйство</t>
  </si>
  <si>
    <t>Социальная политика</t>
  </si>
  <si>
    <t>10</t>
  </si>
  <si>
    <t>Межбюджетные трансферты</t>
  </si>
  <si>
    <t>Приложение № 2</t>
  </si>
  <si>
    <t>Отчет о распределении расходов бюджета муниципального образования</t>
  </si>
  <si>
    <t>Назначено</t>
  </si>
  <si>
    <t>Исполнено</t>
  </si>
  <si>
    <t>Обеспечение первичных мер пожарной безоласности в границах населенных пунктов поселения</t>
  </si>
  <si>
    <t>2020000</t>
  </si>
  <si>
    <t>253</t>
  </si>
  <si>
    <t>6000000</t>
  </si>
  <si>
    <t>3500000</t>
  </si>
  <si>
    <t>Жилищное хозяйство</t>
  </si>
  <si>
    <t>Мероприятия в области жилищного хозяйства по строительству, реконструкции и приобретению жилых домов</t>
  </si>
  <si>
    <t>Озеленение</t>
  </si>
  <si>
    <t>Организация и содержание мест захоронения (кладбищ)</t>
  </si>
  <si>
    <t>"Толвуйское  сельское поселение " за 2009 год</t>
  </si>
  <si>
    <t>Обеспечение проведения выборов и референдумов</t>
  </si>
  <si>
    <t>07</t>
  </si>
  <si>
    <t>0200002</t>
  </si>
  <si>
    <t>500</t>
  </si>
  <si>
    <t>0200003</t>
  </si>
  <si>
    <t>14</t>
  </si>
  <si>
    <t>0920300</t>
  </si>
  <si>
    <t>0013600</t>
  </si>
  <si>
    <t>2470000</t>
  </si>
  <si>
    <t>Благоустройство</t>
  </si>
  <si>
    <t>Поддержка занятости населения</t>
  </si>
  <si>
    <t>5100300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</si>
  <si>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</si>
  <si>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</si>
  <si>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</si>
  <si>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</si>
  <si>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6000300</t>
  </si>
  <si>
    <t>6000400</t>
  </si>
  <si>
    <t>Прочие мероприятия по благоустройству городских округов и поселений</t>
  </si>
  <si>
    <t>60005000</t>
  </si>
  <si>
    <t>Пенсионное обеспечение</t>
  </si>
  <si>
    <t>Дополнительное пенсионное обеспечение</t>
  </si>
  <si>
    <t>4910100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</si>
  <si>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</si>
  <si>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</si>
  <si>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5210105</t>
  </si>
  <si>
    <t>017</t>
  </si>
  <si>
    <t>5210600</t>
  </si>
  <si>
    <t xml:space="preserve">к решению  7 сессии Совета Толвуйского сельского поселения 2 созыва  </t>
  </si>
  <si>
    <t xml:space="preserve">№ 36 от 09.07.2010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</si>
</sst>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readingOrder="2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textRotation="90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">
      <selection activeCell="D4" sqref="D4:H4"/>
    </sheetView>
  </sheetViews>
  <sheetFormatPr defaultColWidth="9.00390625" defaultRowHeight="12.75"/>
  <cols>
    <col min="1" max="1" width="43.62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875" style="0" customWidth="1"/>
    <col min="7" max="7" width="10.00390625" style="0" hidden="1" customWidth="1"/>
    <col min="8" max="8" width="9.875" style="0" hidden="1" customWidth="1"/>
    <col min="9" max="9" width="10.875" style="0" customWidth="1"/>
  </cols>
  <sheetData>
    <row r="2" spans="3:9" ht="12.75">
      <c r="C2" s="1"/>
      <c r="D2" s="1" t="s">
        <v>35</v>
      </c>
      <c r="E2" s="1"/>
      <c r="F2" s="1"/>
      <c r="G2" s="1"/>
      <c r="H2" s="1"/>
      <c r="I2" s="1"/>
    </row>
    <row r="3" spans="3:9" ht="57.75" customHeight="1">
      <c r="C3" s="1"/>
      <c r="D3" s="31" t="s">
        <v>77</v>
      </c>
      <c r="E3" s="31"/>
      <c r="F3" s="31"/>
      <c r="G3" s="31"/>
      <c r="H3" s="31"/>
      <c r="I3" s="1"/>
    </row>
    <row r="4" spans="3:9" ht="18.75" customHeight="1">
      <c r="C4" s="1"/>
      <c r="D4" s="32" t="s">
        <v>78</v>
      </c>
      <c r="E4" s="32"/>
      <c r="F4" s="32"/>
      <c r="G4" s="32"/>
      <c r="H4" s="32"/>
      <c r="I4" s="1"/>
    </row>
    <row r="5" spans="1:8" ht="17.25" customHeight="1">
      <c r="A5" s="33" t="s">
        <v>36</v>
      </c>
      <c r="B5" s="33"/>
      <c r="C5" s="33"/>
      <c r="D5" s="33"/>
      <c r="E5" s="33"/>
      <c r="F5" s="33"/>
      <c r="G5" s="33"/>
      <c r="H5" s="33"/>
    </row>
    <row r="6" spans="1:8" ht="25.5" customHeight="1">
      <c r="A6" s="33" t="s">
        <v>48</v>
      </c>
      <c r="B6" s="33"/>
      <c r="C6" s="33"/>
      <c r="D6" s="33"/>
      <c r="E6" s="33"/>
      <c r="F6" s="33"/>
      <c r="G6" s="33"/>
      <c r="H6" s="33"/>
    </row>
    <row r="7" spans="1:9" ht="13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" t="s">
        <v>37</v>
      </c>
      <c r="G7" s="5" t="s">
        <v>6</v>
      </c>
      <c r="H7" s="5" t="s">
        <v>7</v>
      </c>
      <c r="I7" s="28" t="s">
        <v>38</v>
      </c>
    </row>
    <row r="8" spans="1:9" ht="12.75">
      <c r="A8" s="6" t="s">
        <v>8</v>
      </c>
      <c r="B8" s="7" t="s">
        <v>9</v>
      </c>
      <c r="C8" s="8"/>
      <c r="D8" s="8"/>
      <c r="E8" s="8"/>
      <c r="F8" s="9">
        <f>F9+F12+F18+F15</f>
        <v>1486</v>
      </c>
      <c r="G8" s="9" t="e">
        <f>G9+#REF!+G12+#REF!+#REF!+#REF!+#REF!+G18</f>
        <v>#REF!</v>
      </c>
      <c r="H8" s="9" t="e">
        <f>H9+#REF!+H12+#REF!+#REF!+#REF!+H18</f>
        <v>#REF!</v>
      </c>
      <c r="I8" s="9">
        <f>I9+I12+I18+I15</f>
        <v>1486</v>
      </c>
    </row>
    <row r="9" spans="1:9" ht="32.25">
      <c r="A9" s="10" t="s">
        <v>10</v>
      </c>
      <c r="B9" s="11" t="s">
        <v>9</v>
      </c>
      <c r="C9" s="11" t="s">
        <v>11</v>
      </c>
      <c r="D9" s="11"/>
      <c r="E9" s="11"/>
      <c r="F9" s="9">
        <f aca="true" t="shared" si="0" ref="F9:I10">F10</f>
        <v>645</v>
      </c>
      <c r="G9" s="12">
        <f t="shared" si="0"/>
        <v>851</v>
      </c>
      <c r="H9" s="12">
        <f t="shared" si="0"/>
        <v>0</v>
      </c>
      <c r="I9" s="9">
        <f t="shared" si="0"/>
        <v>645</v>
      </c>
    </row>
    <row r="10" spans="1:9" ht="22.5">
      <c r="A10" s="13" t="s">
        <v>12</v>
      </c>
      <c r="B10" s="14" t="s">
        <v>9</v>
      </c>
      <c r="C10" s="14" t="s">
        <v>11</v>
      </c>
      <c r="D10" s="14" t="s">
        <v>13</v>
      </c>
      <c r="E10" s="14"/>
      <c r="F10" s="9">
        <f t="shared" si="0"/>
        <v>645</v>
      </c>
      <c r="G10" s="12">
        <f t="shared" si="0"/>
        <v>851</v>
      </c>
      <c r="H10" s="12">
        <f t="shared" si="0"/>
        <v>0</v>
      </c>
      <c r="I10" s="9">
        <f t="shared" si="0"/>
        <v>645</v>
      </c>
    </row>
    <row r="11" spans="1:9" ht="12.75">
      <c r="A11" s="13" t="s">
        <v>14</v>
      </c>
      <c r="B11" s="14" t="s">
        <v>9</v>
      </c>
      <c r="C11" s="14" t="s">
        <v>11</v>
      </c>
      <c r="D11" s="14" t="s">
        <v>15</v>
      </c>
      <c r="E11" s="14" t="s">
        <v>16</v>
      </c>
      <c r="F11" s="9">
        <v>645</v>
      </c>
      <c r="G11" s="15">
        <v>851</v>
      </c>
      <c r="H11" s="15">
        <v>0</v>
      </c>
      <c r="I11" s="29">
        <v>645</v>
      </c>
    </row>
    <row r="12" spans="1:9" ht="42.75">
      <c r="A12" s="10" t="s">
        <v>18</v>
      </c>
      <c r="B12" s="11" t="s">
        <v>9</v>
      </c>
      <c r="C12" s="11" t="s">
        <v>19</v>
      </c>
      <c r="D12" s="11"/>
      <c r="E12" s="11"/>
      <c r="F12" s="9">
        <f aca="true" t="shared" si="1" ref="F12:I13">F13</f>
        <v>739</v>
      </c>
      <c r="G12" s="12">
        <f t="shared" si="1"/>
        <v>19536</v>
      </c>
      <c r="H12" s="12">
        <f t="shared" si="1"/>
        <v>60</v>
      </c>
      <c r="I12" s="9">
        <f t="shared" si="1"/>
        <v>739</v>
      </c>
    </row>
    <row r="13" spans="1:9" ht="22.5">
      <c r="A13" s="13" t="s">
        <v>12</v>
      </c>
      <c r="B13" s="14" t="s">
        <v>9</v>
      </c>
      <c r="C13" s="14" t="s">
        <v>19</v>
      </c>
      <c r="D13" s="14" t="s">
        <v>15</v>
      </c>
      <c r="E13" s="14"/>
      <c r="F13" s="9">
        <f t="shared" si="1"/>
        <v>739</v>
      </c>
      <c r="G13" s="15">
        <f t="shared" si="1"/>
        <v>19536</v>
      </c>
      <c r="H13" s="15">
        <f t="shared" si="1"/>
        <v>60</v>
      </c>
      <c r="I13" s="9">
        <f t="shared" si="1"/>
        <v>739</v>
      </c>
    </row>
    <row r="14" spans="1:9" ht="12.75">
      <c r="A14" s="13" t="s">
        <v>20</v>
      </c>
      <c r="B14" s="14" t="s">
        <v>9</v>
      </c>
      <c r="C14" s="14" t="s">
        <v>19</v>
      </c>
      <c r="D14" s="14" t="s">
        <v>15</v>
      </c>
      <c r="E14" s="14" t="s">
        <v>21</v>
      </c>
      <c r="F14" s="9">
        <v>739</v>
      </c>
      <c r="G14" s="15">
        <v>19536</v>
      </c>
      <c r="H14" s="15">
        <v>60</v>
      </c>
      <c r="I14" s="29">
        <v>739</v>
      </c>
    </row>
    <row r="15" spans="1:9" ht="12.75">
      <c r="A15" s="13" t="s">
        <v>49</v>
      </c>
      <c r="B15" s="14" t="s">
        <v>9</v>
      </c>
      <c r="C15" s="14" t="s">
        <v>50</v>
      </c>
      <c r="D15" s="14"/>
      <c r="E15" s="14"/>
      <c r="F15" s="9">
        <f>F16+F17</f>
        <v>54</v>
      </c>
      <c r="G15" s="15"/>
      <c r="H15" s="15"/>
      <c r="I15" s="9">
        <f>I16+I17</f>
        <v>54</v>
      </c>
    </row>
    <row r="16" spans="1:9" ht="12.75">
      <c r="A16" s="13"/>
      <c r="B16" s="14" t="s">
        <v>9</v>
      </c>
      <c r="C16" s="14" t="s">
        <v>50</v>
      </c>
      <c r="D16" s="14" t="s">
        <v>51</v>
      </c>
      <c r="E16" s="14" t="s">
        <v>52</v>
      </c>
      <c r="F16" s="9">
        <v>34</v>
      </c>
      <c r="G16" s="15"/>
      <c r="H16" s="15"/>
      <c r="I16" s="29">
        <v>34</v>
      </c>
    </row>
    <row r="17" spans="1:9" ht="12.75">
      <c r="A17" s="13"/>
      <c r="B17" s="14" t="s">
        <v>9</v>
      </c>
      <c r="C17" s="14" t="s">
        <v>50</v>
      </c>
      <c r="D17" s="14" t="s">
        <v>53</v>
      </c>
      <c r="E17" s="14" t="s">
        <v>52</v>
      </c>
      <c r="F17" s="9">
        <v>20</v>
      </c>
      <c r="G17" s="15"/>
      <c r="H17" s="15"/>
      <c r="I17" s="29">
        <v>20</v>
      </c>
    </row>
    <row r="18" spans="1:9" ht="12.75">
      <c r="A18" s="10" t="s">
        <v>23</v>
      </c>
      <c r="B18" s="11" t="s">
        <v>9</v>
      </c>
      <c r="C18" s="11" t="s">
        <v>54</v>
      </c>
      <c r="D18" s="11"/>
      <c r="E18" s="11"/>
      <c r="F18" s="9">
        <f aca="true" t="shared" si="2" ref="F18:I19">F19</f>
        <v>48</v>
      </c>
      <c r="G18" s="12">
        <f t="shared" si="2"/>
        <v>2301</v>
      </c>
      <c r="H18" s="12">
        <f t="shared" si="2"/>
        <v>0</v>
      </c>
      <c r="I18" s="9">
        <f t="shared" si="2"/>
        <v>48</v>
      </c>
    </row>
    <row r="19" spans="1:9" ht="22.5">
      <c r="A19" s="13" t="s">
        <v>24</v>
      </c>
      <c r="B19" s="14" t="s">
        <v>9</v>
      </c>
      <c r="C19" s="14" t="s">
        <v>54</v>
      </c>
      <c r="D19" s="14" t="s">
        <v>25</v>
      </c>
      <c r="E19" s="14"/>
      <c r="F19" s="9">
        <f t="shared" si="2"/>
        <v>48</v>
      </c>
      <c r="G19" s="15">
        <f t="shared" si="2"/>
        <v>2301</v>
      </c>
      <c r="H19" s="15">
        <f t="shared" si="2"/>
        <v>0</v>
      </c>
      <c r="I19" s="9">
        <f t="shared" si="2"/>
        <v>48</v>
      </c>
    </row>
    <row r="20" spans="1:9" ht="22.5">
      <c r="A20" s="13" t="s">
        <v>26</v>
      </c>
      <c r="B20" s="14" t="s">
        <v>9</v>
      </c>
      <c r="C20" s="14" t="s">
        <v>54</v>
      </c>
      <c r="D20" s="14" t="s">
        <v>55</v>
      </c>
      <c r="E20" s="14" t="s">
        <v>52</v>
      </c>
      <c r="F20" s="9">
        <v>48</v>
      </c>
      <c r="G20" s="15">
        <v>2301</v>
      </c>
      <c r="H20" s="15">
        <v>0</v>
      </c>
      <c r="I20" s="29">
        <v>48</v>
      </c>
    </row>
    <row r="21" spans="1:9" ht="12.75">
      <c r="A21" s="17" t="s">
        <v>27</v>
      </c>
      <c r="B21" s="16" t="s">
        <v>11</v>
      </c>
      <c r="C21" s="14"/>
      <c r="D21" s="14"/>
      <c r="E21" s="14"/>
      <c r="F21" s="9">
        <f>F22</f>
        <v>72</v>
      </c>
      <c r="G21" s="15">
        <f>G22</f>
        <v>0</v>
      </c>
      <c r="H21" s="15">
        <f>H22</f>
        <v>0</v>
      </c>
      <c r="I21" s="29">
        <f>I22</f>
        <v>72</v>
      </c>
    </row>
    <row r="22" spans="1:9" ht="22.5">
      <c r="A22" s="13" t="s">
        <v>28</v>
      </c>
      <c r="B22" s="14" t="s">
        <v>11</v>
      </c>
      <c r="C22" s="14" t="s">
        <v>17</v>
      </c>
      <c r="D22" s="14" t="s">
        <v>56</v>
      </c>
      <c r="E22" s="14" t="s">
        <v>52</v>
      </c>
      <c r="F22" s="9">
        <v>72</v>
      </c>
      <c r="G22" s="15">
        <v>0</v>
      </c>
      <c r="H22" s="15">
        <v>0</v>
      </c>
      <c r="I22" s="29">
        <v>72</v>
      </c>
    </row>
    <row r="23" spans="1:9" ht="24">
      <c r="A23" s="18" t="s">
        <v>29</v>
      </c>
      <c r="B23" s="7" t="s">
        <v>17</v>
      </c>
      <c r="C23" s="8"/>
      <c r="D23" s="8"/>
      <c r="E23" s="8"/>
      <c r="F23" s="9">
        <f aca="true" t="shared" si="3" ref="F23:G25">F24</f>
        <v>1</v>
      </c>
      <c r="G23" s="9">
        <f t="shared" si="3"/>
        <v>336</v>
      </c>
      <c r="H23" s="9">
        <v>0</v>
      </c>
      <c r="I23" s="9">
        <f>I24</f>
        <v>1</v>
      </c>
    </row>
    <row r="24" spans="1:9" ht="34.5" customHeight="1">
      <c r="A24" s="13" t="s">
        <v>39</v>
      </c>
      <c r="B24" s="11" t="s">
        <v>17</v>
      </c>
      <c r="C24" s="11" t="s">
        <v>54</v>
      </c>
      <c r="D24" s="11"/>
      <c r="E24" s="11"/>
      <c r="F24" s="9">
        <f t="shared" si="3"/>
        <v>1</v>
      </c>
      <c r="G24" s="12">
        <f t="shared" si="3"/>
        <v>336</v>
      </c>
      <c r="H24" s="12">
        <v>0</v>
      </c>
      <c r="I24" s="9">
        <f>I25</f>
        <v>1</v>
      </c>
    </row>
    <row r="25" spans="1:9" ht="22.5">
      <c r="A25" s="13" t="s">
        <v>39</v>
      </c>
      <c r="B25" s="14" t="s">
        <v>17</v>
      </c>
      <c r="C25" s="14" t="s">
        <v>54</v>
      </c>
      <c r="D25" s="14" t="s">
        <v>57</v>
      </c>
      <c r="E25" s="14" t="s">
        <v>52</v>
      </c>
      <c r="F25" s="9">
        <v>1</v>
      </c>
      <c r="G25" s="15">
        <f t="shared" si="3"/>
        <v>336</v>
      </c>
      <c r="H25" s="15">
        <v>0</v>
      </c>
      <c r="I25" s="9">
        <v>1</v>
      </c>
    </row>
    <row r="26" spans="1:9" ht="22.5">
      <c r="A26" s="13" t="s">
        <v>39</v>
      </c>
      <c r="B26" s="14" t="s">
        <v>17</v>
      </c>
      <c r="C26" s="14" t="s">
        <v>33</v>
      </c>
      <c r="D26" s="14" t="s">
        <v>40</v>
      </c>
      <c r="E26" s="14" t="s">
        <v>41</v>
      </c>
      <c r="F26" s="9">
        <v>0</v>
      </c>
      <c r="G26" s="15">
        <v>336</v>
      </c>
      <c r="H26" s="15">
        <v>0</v>
      </c>
      <c r="I26" s="29">
        <v>0</v>
      </c>
    </row>
    <row r="27" spans="1:9" ht="12.75">
      <c r="A27" s="18" t="s">
        <v>31</v>
      </c>
      <c r="B27" s="7" t="s">
        <v>22</v>
      </c>
      <c r="C27" s="8"/>
      <c r="D27" s="8"/>
      <c r="E27" s="8"/>
      <c r="F27" s="9">
        <f>F30+F28+F33</f>
        <v>245</v>
      </c>
      <c r="G27" s="9" t="e">
        <f>#REF!+G30</f>
        <v>#REF!</v>
      </c>
      <c r="H27" s="9" t="e">
        <f>#REF!+H30</f>
        <v>#REF!</v>
      </c>
      <c r="I27" s="9">
        <f>I30+I28+I33</f>
        <v>244</v>
      </c>
    </row>
    <row r="28" spans="1:9" ht="12.75">
      <c r="A28" s="20" t="s">
        <v>44</v>
      </c>
      <c r="B28" s="7" t="s">
        <v>22</v>
      </c>
      <c r="C28" s="8" t="s">
        <v>9</v>
      </c>
      <c r="D28" s="8"/>
      <c r="E28" s="8"/>
      <c r="F28" s="9">
        <f>F29</f>
        <v>0</v>
      </c>
      <c r="G28" s="9"/>
      <c r="H28" s="9"/>
      <c r="I28" s="9">
        <f>I29</f>
        <v>0</v>
      </c>
    </row>
    <row r="29" spans="1:9" ht="33.75">
      <c r="A29" s="21" t="s">
        <v>45</v>
      </c>
      <c r="B29" s="7" t="s">
        <v>22</v>
      </c>
      <c r="C29" s="8" t="s">
        <v>9</v>
      </c>
      <c r="D29" s="14" t="s">
        <v>43</v>
      </c>
      <c r="E29" s="8"/>
      <c r="F29" s="9"/>
      <c r="G29" s="9"/>
      <c r="H29" s="9"/>
      <c r="I29" s="9"/>
    </row>
    <row r="30" spans="1:9" ht="12.75">
      <c r="A30" s="20" t="s">
        <v>58</v>
      </c>
      <c r="B30" s="11" t="s">
        <v>22</v>
      </c>
      <c r="C30" s="11" t="s">
        <v>17</v>
      </c>
      <c r="D30" s="11"/>
      <c r="E30" s="11"/>
      <c r="F30" s="9">
        <f>F32</f>
        <v>29</v>
      </c>
      <c r="G30" s="19" t="e">
        <f>G32+#REF!+G35</f>
        <v>#REF!</v>
      </c>
      <c r="H30" s="19" t="e">
        <f>H32+#REF!</f>
        <v>#REF!</v>
      </c>
      <c r="I30" s="9">
        <f>I32</f>
        <v>28</v>
      </c>
    </row>
    <row r="31" spans="1:9" ht="12.75">
      <c r="A31" s="20" t="s">
        <v>59</v>
      </c>
      <c r="B31" s="11" t="s">
        <v>22</v>
      </c>
      <c r="C31" s="11" t="s">
        <v>17</v>
      </c>
      <c r="D31" s="11" t="s">
        <v>60</v>
      </c>
      <c r="E31" s="11"/>
      <c r="F31" s="9"/>
      <c r="G31" s="19"/>
      <c r="H31" s="19"/>
      <c r="I31" s="9"/>
    </row>
    <row r="32" spans="1:9" ht="12.75">
      <c r="A32" s="21" t="s">
        <v>59</v>
      </c>
      <c r="B32" s="14" t="s">
        <v>22</v>
      </c>
      <c r="C32" s="14" t="s">
        <v>17</v>
      </c>
      <c r="D32" s="14" t="s">
        <v>60</v>
      </c>
      <c r="E32" s="14" t="s">
        <v>52</v>
      </c>
      <c r="F32" s="9">
        <v>29</v>
      </c>
      <c r="G32" s="15">
        <f>G34</f>
        <v>10266</v>
      </c>
      <c r="H32" s="15">
        <f>H34</f>
        <v>0</v>
      </c>
      <c r="I32" s="9">
        <v>28</v>
      </c>
    </row>
    <row r="33" spans="1:9" ht="21.75" customHeight="1">
      <c r="A33" s="21" t="s">
        <v>58</v>
      </c>
      <c r="B33" s="14" t="s">
        <v>22</v>
      </c>
      <c r="C33" s="14" t="s">
        <v>17</v>
      </c>
      <c r="D33" s="14" t="s">
        <v>42</v>
      </c>
      <c r="E33" s="14"/>
      <c r="F33" s="9">
        <f>F34+F35+F36+F37+F38</f>
        <v>216</v>
      </c>
      <c r="G33" s="15"/>
      <c r="H33" s="15"/>
      <c r="I33" s="9">
        <f>I34+I35+I36+I37+I38</f>
        <v>216</v>
      </c>
    </row>
    <row r="34" spans="1:9" ht="20.25" customHeight="1">
      <c r="A34" s="21" t="s">
        <v>61</v>
      </c>
      <c r="B34" s="14" t="s">
        <v>22</v>
      </c>
      <c r="C34" s="14" t="s">
        <v>17</v>
      </c>
      <c r="D34" s="14" t="s">
        <v>62</v>
      </c>
      <c r="E34" s="14" t="s">
        <v>52</v>
      </c>
      <c r="F34" s="9">
        <v>100</v>
      </c>
      <c r="G34" s="15">
        <v>10266</v>
      </c>
      <c r="H34" s="15">
        <v>0</v>
      </c>
      <c r="I34" s="29">
        <v>100</v>
      </c>
    </row>
    <row r="35" spans="1:9" ht="36.75" customHeight="1">
      <c r="A35" s="21" t="s">
        <v>63</v>
      </c>
      <c r="B35" s="14" t="s">
        <v>22</v>
      </c>
      <c r="C35" s="14" t="s">
        <v>17</v>
      </c>
      <c r="D35" s="14" t="s">
        <v>64</v>
      </c>
      <c r="E35" s="14" t="s">
        <v>52</v>
      </c>
      <c r="F35" s="9">
        <v>79</v>
      </c>
      <c r="G35" s="15">
        <v>2984</v>
      </c>
      <c r="H35" s="15">
        <v>0</v>
      </c>
      <c r="I35" s="29">
        <v>79</v>
      </c>
    </row>
    <row r="36" spans="1:9" ht="11.25" customHeight="1">
      <c r="A36" s="21" t="s">
        <v>46</v>
      </c>
      <c r="B36" s="14" t="s">
        <v>22</v>
      </c>
      <c r="C36" s="14" t="s">
        <v>17</v>
      </c>
      <c r="D36" s="14" t="s">
        <v>65</v>
      </c>
      <c r="E36" s="14" t="s">
        <v>52</v>
      </c>
      <c r="F36" s="9">
        <v>4</v>
      </c>
      <c r="G36" s="15"/>
      <c r="H36" s="15"/>
      <c r="I36" s="29">
        <v>4</v>
      </c>
    </row>
    <row r="37" spans="1:9" ht="11.25" customHeight="1">
      <c r="A37" s="21" t="s">
        <v>47</v>
      </c>
      <c r="B37" s="14" t="s">
        <v>22</v>
      </c>
      <c r="C37" s="14" t="s">
        <v>17</v>
      </c>
      <c r="D37" s="14" t="s">
        <v>66</v>
      </c>
      <c r="E37" s="14" t="s">
        <v>52</v>
      </c>
      <c r="F37" s="9">
        <v>0</v>
      </c>
      <c r="G37" s="15"/>
      <c r="H37" s="15"/>
      <c r="I37" s="29">
        <v>0</v>
      </c>
    </row>
    <row r="38" spans="1:9" ht="21.75" customHeight="1">
      <c r="A38" s="21" t="s">
        <v>67</v>
      </c>
      <c r="B38" s="14" t="s">
        <v>22</v>
      </c>
      <c r="C38" s="14" t="s">
        <v>17</v>
      </c>
      <c r="D38" s="14" t="s">
        <v>68</v>
      </c>
      <c r="E38" s="14" t="s">
        <v>52</v>
      </c>
      <c r="F38" s="9">
        <v>33</v>
      </c>
      <c r="G38" s="15"/>
      <c r="H38" s="15"/>
      <c r="I38" s="29">
        <v>33</v>
      </c>
    </row>
    <row r="39" spans="1:9" ht="12.75">
      <c r="A39" s="18" t="s">
        <v>32</v>
      </c>
      <c r="B39" s="7" t="s">
        <v>33</v>
      </c>
      <c r="C39" s="8"/>
      <c r="D39" s="14"/>
      <c r="E39" s="14"/>
      <c r="F39" s="9">
        <f>F40</f>
        <v>4</v>
      </c>
      <c r="G39" s="9" t="e">
        <f>#REF!+#REF!+G40+#REF!+#REF!</f>
        <v>#REF!</v>
      </c>
      <c r="H39" s="9" t="e">
        <f>#REF!+#REF!+H40+#REF!</f>
        <v>#REF!</v>
      </c>
      <c r="I39" s="29">
        <f>I40</f>
        <v>4</v>
      </c>
    </row>
    <row r="40" spans="1:9" ht="12.75">
      <c r="A40" s="24" t="s">
        <v>69</v>
      </c>
      <c r="B40" s="23" t="s">
        <v>33</v>
      </c>
      <c r="C40" s="23" t="s">
        <v>9</v>
      </c>
      <c r="D40" s="11"/>
      <c r="E40" s="11"/>
      <c r="F40" s="9">
        <f>F41</f>
        <v>4</v>
      </c>
      <c r="G40" s="9" t="e">
        <f>#REF!+#REF!+G41+#REF!+#REF!+#REF!</f>
        <v>#REF!</v>
      </c>
      <c r="H40" s="9" t="e">
        <f>#REF!+#REF!+#REF!</f>
        <v>#REF!</v>
      </c>
      <c r="I40" s="29">
        <v>4</v>
      </c>
    </row>
    <row r="41" spans="1:9" ht="27.75" customHeight="1">
      <c r="A41" s="21" t="s">
        <v>70</v>
      </c>
      <c r="B41" s="8" t="s">
        <v>33</v>
      </c>
      <c r="C41" s="8" t="s">
        <v>9</v>
      </c>
      <c r="D41" s="14" t="s">
        <v>71</v>
      </c>
      <c r="E41" s="14" t="s">
        <v>52</v>
      </c>
      <c r="F41" s="9">
        <v>4</v>
      </c>
      <c r="G41" s="22">
        <v>0</v>
      </c>
      <c r="H41" s="22"/>
      <c r="I41" s="29">
        <v>4</v>
      </c>
    </row>
    <row r="42" spans="1:9" ht="21" customHeight="1">
      <c r="A42" s="18" t="s">
        <v>34</v>
      </c>
      <c r="B42" s="7" t="s">
        <v>30</v>
      </c>
      <c r="C42" s="7"/>
      <c r="D42" s="14"/>
      <c r="E42" s="14"/>
      <c r="F42" s="9">
        <f>F43</f>
        <v>1860</v>
      </c>
      <c r="G42" s="22"/>
      <c r="H42" s="22"/>
      <c r="I42" s="9">
        <f>I43</f>
        <v>1768</v>
      </c>
    </row>
    <row r="43" spans="1:9" ht="21" customHeight="1">
      <c r="A43" s="30" t="s">
        <v>72</v>
      </c>
      <c r="B43" s="7" t="s">
        <v>30</v>
      </c>
      <c r="C43" s="7" t="s">
        <v>19</v>
      </c>
      <c r="D43" s="14"/>
      <c r="E43" s="14"/>
      <c r="F43" s="9">
        <f>F44+F45</f>
        <v>1860</v>
      </c>
      <c r="G43" s="22"/>
      <c r="H43" s="22"/>
      <c r="I43" s="9">
        <f>I44+I45</f>
        <v>1768</v>
      </c>
    </row>
    <row r="44" spans="1:9" ht="88.5" customHeight="1">
      <c r="A44" s="30" t="s">
        <v>73</v>
      </c>
      <c r="B44" s="7" t="s">
        <v>30</v>
      </c>
      <c r="C44" s="7" t="s">
        <v>19</v>
      </c>
      <c r="D44" s="14" t="s">
        <v>74</v>
      </c>
      <c r="E44" s="14" t="s">
        <v>75</v>
      </c>
      <c r="F44" s="9">
        <v>403</v>
      </c>
      <c r="G44" s="22"/>
      <c r="H44" s="22"/>
      <c r="I44" s="29">
        <v>403</v>
      </c>
    </row>
    <row r="45" spans="1:9" ht="21" customHeight="1">
      <c r="A45" s="30" t="s">
        <v>73</v>
      </c>
      <c r="B45" s="7" t="s">
        <v>30</v>
      </c>
      <c r="C45" s="7" t="s">
        <v>19</v>
      </c>
      <c r="D45" s="14" t="s">
        <v>76</v>
      </c>
      <c r="E45" s="14" t="s">
        <v>75</v>
      </c>
      <c r="F45" s="9">
        <v>1457</v>
      </c>
      <c r="G45" s="22"/>
      <c r="H45" s="22"/>
      <c r="I45" s="29">
        <v>1365</v>
      </c>
    </row>
    <row r="46" spans="1:9" ht="21" customHeight="1">
      <c r="A46" s="25" t="s">
        <v>5</v>
      </c>
      <c r="B46" s="26"/>
      <c r="C46" s="26"/>
      <c r="D46" s="26"/>
      <c r="E46" s="26"/>
      <c r="F46" s="9">
        <f>F42+F39+F27+F23+F21+F8</f>
        <v>3668</v>
      </c>
      <c r="G46" s="27" t="e">
        <f>G8+G23+G27+#REF!+#REF!+#REF!+G39+G21+#REF!+G42+#REF!</f>
        <v>#REF!</v>
      </c>
      <c r="H46" s="27" t="e">
        <f>H8+H23+H27+#REF!+#REF!+#REF!+H39+H21+#REF!+H42</f>
        <v>#REF!</v>
      </c>
      <c r="I46" s="9">
        <f>I42+I39+I27+I23+I21+I8</f>
        <v>3575</v>
      </c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</sheetData>
  <mergeCells count="4">
    <mergeCell ref="D3:H3"/>
    <mergeCell ref="D4:H4"/>
    <mergeCell ref="A5:H5"/>
    <mergeCell ref="A6:H6"/>
  </mergeCells>
  <printOptions/>
  <pageMargins left="0.87" right="0.16" top="0.17" bottom="0.23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PLAY 1</cp:lastModifiedBy>
  <cp:lastPrinted>2010-05-12T05:31:47Z</cp:lastPrinted>
  <dcterms:created xsi:type="dcterms:W3CDTF">2008-03-17T13:45:25Z</dcterms:created>
  <dcterms:modified xsi:type="dcterms:W3CDTF">2010-08-04T11:25:56Z</dcterms:modified>
  <cp:category/>
  <cp:version/>
  <cp:contentType/>
  <cp:contentStatus/>
</cp:coreProperties>
</file>