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<sst xmlns="http://schemas.openxmlformats.org/spreadsheetml/2006/main" count="163" uniqueCount="134">
  <si>
    <t>бюджет</t>
  </si>
  <si>
    <t>Наименование</t>
  </si>
  <si>
    <t>Всего</t>
  </si>
  <si>
    <t>1 квартал</t>
  </si>
  <si>
    <t>2квартал</t>
  </si>
  <si>
    <t>3квартал</t>
  </si>
  <si>
    <t>4 квартал</t>
  </si>
  <si>
    <t>Расходы</t>
  </si>
  <si>
    <t>Заработная плата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</si>
  <si>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</si>
  <si>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</si>
  <si>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</si>
  <si>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</si>
  <si>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Увеличение стоимости мат. запасов</t>
  </si>
  <si>
    <t>Функц.высших органов исп.власти</t>
  </si>
  <si>
    <t>Руководство и упр.в сфере устан.функц.</t>
  </si>
  <si>
    <t>Центральный аппарат</t>
  </si>
  <si>
    <t>Национальная оборона</t>
  </si>
  <si>
    <t>Мобилизация и вневойсковая подготовка</t>
  </si>
  <si>
    <t>Нац.безопасность и правоохр.деятельность</t>
  </si>
  <si>
    <t>Благоустройство</t>
  </si>
  <si>
    <t xml:space="preserve">ИТОГО расходов </t>
  </si>
  <si>
    <t>Главный бухгалтер :</t>
  </si>
  <si>
    <t xml:space="preserve">"Утверждаю" </t>
  </si>
  <si>
    <t>Общегосударственные вопросы</t>
  </si>
  <si>
    <t>Глава Толвуйского сельского поселения</t>
  </si>
  <si>
    <t>Администрация Толвуйского сельского поселения</t>
  </si>
  <si>
    <t>Код бюджетной классификации</t>
  </si>
  <si>
    <t>909  01</t>
  </si>
  <si>
    <t>Функц. высшего должностного лица</t>
  </si>
  <si>
    <t>909  0102</t>
  </si>
  <si>
    <t>Главы муниципального образования</t>
  </si>
  <si>
    <t>909  0102  0020300</t>
  </si>
  <si>
    <t>909  0104</t>
  </si>
  <si>
    <t>909  0104  0020400</t>
  </si>
  <si>
    <t>909  02</t>
  </si>
  <si>
    <t>909  0203  0013600</t>
  </si>
  <si>
    <t>909  03</t>
  </si>
  <si>
    <t>909  0314  2470000</t>
  </si>
  <si>
    <t>909  05</t>
  </si>
  <si>
    <t xml:space="preserve">909   0503  </t>
  </si>
  <si>
    <t>Гороховик Н.В.</t>
  </si>
  <si>
    <t>м.п.</t>
  </si>
  <si>
    <t>909  08</t>
  </si>
  <si>
    <t>909  0801</t>
  </si>
  <si>
    <t>909  10</t>
  </si>
  <si>
    <t>909  1001</t>
  </si>
  <si>
    <t>Пенсионное обеспечение</t>
  </si>
  <si>
    <t>Дополнительное пенсионное обеспечение</t>
  </si>
  <si>
    <t>Культура, кинематография и средства массовой информации</t>
  </si>
  <si>
    <t xml:space="preserve">Культура </t>
  </si>
  <si>
    <t>909  0801  4409900</t>
  </si>
  <si>
    <t>909  0801  4429900</t>
  </si>
  <si>
    <t>909  0106</t>
  </si>
  <si>
    <t>909  0106  0020400</t>
  </si>
  <si>
    <t>Обеспечение деятельности финан. органов</t>
  </si>
  <si>
    <t>Жилищно-коммунальное хозяйство</t>
  </si>
  <si>
    <t>Уличное освещение</t>
  </si>
  <si>
    <t>Озеленение</t>
  </si>
  <si>
    <t>Библиотеки</t>
  </si>
  <si>
    <t>Дворцы, дома культуры, другие учреждения культуры и средств массовой информации</t>
  </si>
  <si>
    <t>909  0104  0020400  541  251</t>
  </si>
  <si>
    <t>909  0106  0020400  541  251</t>
  </si>
  <si>
    <t>909  0106  0020400  541</t>
  </si>
  <si>
    <t>909  0113</t>
  </si>
  <si>
    <t>______________Т.П.Кукелева</t>
  </si>
  <si>
    <t xml:space="preserve"> СМЕТА РАСХОДОВ НА 2013 год</t>
  </si>
  <si>
    <t>909  0102  0020300  121  211</t>
  </si>
  <si>
    <t>909  0102  0020300  121  213</t>
  </si>
  <si>
    <t>909  0104  0020400  121  211</t>
  </si>
  <si>
    <t>909  0104  0020400  122  212</t>
  </si>
  <si>
    <t>909  0104  0020400  121  213</t>
  </si>
  <si>
    <t>909  0104  0020400  242  221</t>
  </si>
  <si>
    <t>909  0104  0020400  242  225</t>
  </si>
  <si>
    <t>909  0104  0020400  242  226</t>
  </si>
  <si>
    <t>909  0104  0020400  244  223</t>
  </si>
  <si>
    <t>909  0104  0020400  244  225</t>
  </si>
  <si>
    <t>909  0104  0020400  244  226</t>
  </si>
  <si>
    <t>909  0104  0020400  244  340</t>
  </si>
  <si>
    <t>909  0104  0020400  852  290</t>
  </si>
  <si>
    <t>909  0113  0920300  851  290</t>
  </si>
  <si>
    <t>909  0203  0013600  121  211</t>
  </si>
  <si>
    <t>909  0203  0013600  121  213</t>
  </si>
  <si>
    <t>909  0203  0013600  242  221</t>
  </si>
  <si>
    <t>909  0203  0013600  244  222</t>
  </si>
  <si>
    <t>909  0203  0013600  244  223</t>
  </si>
  <si>
    <t>909  0203  0013600  244  340</t>
  </si>
  <si>
    <t>909  0314  2470000  244  226</t>
  </si>
  <si>
    <t>909  0503  6000100  244  223</t>
  </si>
  <si>
    <t>909  0503  6000200  244  225</t>
  </si>
  <si>
    <t>909  0503  6000300  244  225</t>
  </si>
  <si>
    <t>909  1001  5059201  314  263</t>
  </si>
  <si>
    <t>909  0801  4409900  121  211</t>
  </si>
  <si>
    <t>909  0801  4409900  122  213</t>
  </si>
  <si>
    <t>909  0801  4409900  242  221</t>
  </si>
  <si>
    <t>909  0801  4409900  242  226</t>
  </si>
  <si>
    <t>909  0801  4409900  244  223</t>
  </si>
  <si>
    <t>909  0801  4409900  244  225</t>
  </si>
  <si>
    <t>909  0801  4409900  244  226</t>
  </si>
  <si>
    <t>909  0801  4409900  244  340</t>
  </si>
  <si>
    <t>909  0801  4409900  851  290</t>
  </si>
  <si>
    <t>909  0801  4429900  121  211</t>
  </si>
  <si>
    <t>909  0801  4429900  121  213</t>
  </si>
  <si>
    <t>909  0801  4429900  244  223</t>
  </si>
  <si>
    <t>Обеспечение проведения выборов и референдумов</t>
  </si>
  <si>
    <t>909  0107</t>
  </si>
  <si>
    <t>Обеспечение деятельности избирательной комиссии</t>
  </si>
  <si>
    <t>Расходы на выплаты персоналу государственных (муниципальных) органов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</si>
  <si>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</si>
  <si>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</si>
  <si>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</si>
  <si>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909  0106  0200002</t>
  </si>
  <si>
    <t>Фонд оплаты труда</t>
  </si>
  <si>
    <t>Страховые взносы</t>
  </si>
  <si>
    <t>Осуществление полномочий муниципального района органами исполнительной власти муниципального района</t>
  </si>
  <si>
    <t>909  0104  0020400  120</t>
  </si>
  <si>
    <t>Уплата прочих налогов, сборов и иных обязательных платежей</t>
  </si>
  <si>
    <t>Обеспечение деятельности финансового органа</t>
  </si>
  <si>
    <t>Руководство и управление в сфере установленных функций</t>
  </si>
  <si>
    <t>Мероприятия по предупреждению и ликвидации последствий чрезвычайных ситуаций и стихийных бедствий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</si>
  <si>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</si>
  <si>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Уплата налога на имущество организаций и земельного налога</t>
  </si>
  <si>
    <t>Реализация государственных функций, связанных с общегосударственным управлением</t>
  </si>
  <si>
    <t>Меры социальной поддержки населения по публичным нормативным обязательствам</t>
  </si>
  <si>
    <t>909  0203  0013600   120</t>
  </si>
  <si>
    <t xml:space="preserve">909  0102  0020300  120 </t>
  </si>
  <si>
    <t>909  0107  0200002  121  211</t>
  </si>
  <si>
    <t>909  0107  0200002  121  213</t>
  </si>
  <si>
    <t>909  0107  0200002  242  226</t>
  </si>
  <si>
    <t>909  0107  0200002  244  340</t>
  </si>
  <si>
    <t>909  0113 0920300  851</t>
  </si>
  <si>
    <t>К решению №   123   от 18.12.2012 г.   27  сессии 2 созыва Совета Толвуйского сельского поселения</t>
  </si>
  <si>
    <t>Председатель Совета Толвуйского сельского поселения</t>
  </si>
  <si>
    <t>______________Т.П.Боровская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</si>
</sst>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0.000"/>
    <numFmt numFmtId="167" formatCode="0.0000"/>
  </numFmts>
  <fonts count="7">
    <font>
      <sz val="10"/>
      <name val="Arial Cyr"/>
      <family val="0"/>
    </font>
    <font>
      <sz val="11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" fontId="2" fillId="0" borderId="6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1" fontId="2" fillId="0" borderId="6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4" fillId="0" borderId="9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3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4" fillId="0" borderId="4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E8" sqref="E8"/>
    </sheetView>
  </sheetViews>
  <sheetFormatPr defaultColWidth="9.00390625" defaultRowHeight="12.75"/>
  <cols>
    <col min="3" max="3" width="32.625" style="0" customWidth="1"/>
    <col min="4" max="4" width="10.125" style="0" bestFit="1" customWidth="1"/>
    <col min="5" max="5" width="19.125" style="0" customWidth="1"/>
    <col min="6" max="6" width="13.75390625" style="0" customWidth="1"/>
    <col min="7" max="10" width="11.875" style="0" customWidth="1"/>
  </cols>
  <sheetData>
    <row r="1" spans="1:9" ht="14.25">
      <c r="A1" s="2"/>
      <c r="B1" s="2"/>
      <c r="C1" s="2"/>
      <c r="D1" s="2"/>
      <c r="E1" s="2"/>
      <c r="F1" s="2"/>
      <c r="G1" s="2" t="s">
        <v>23</v>
      </c>
      <c r="H1" s="2"/>
      <c r="I1" s="2"/>
    </row>
    <row r="2" spans="1:9" ht="14.25">
      <c r="A2" s="2"/>
      <c r="B2" s="2"/>
      <c r="C2" s="2"/>
      <c r="D2" s="2"/>
      <c r="E2" s="2"/>
      <c r="F2" s="2" t="s">
        <v>132</v>
      </c>
      <c r="G2" s="2"/>
      <c r="H2" s="2"/>
      <c r="I2" s="2"/>
    </row>
    <row r="3" spans="1:9" ht="14.25">
      <c r="A3" s="2"/>
      <c r="B3" s="2"/>
      <c r="C3" s="2"/>
      <c r="D3" s="2"/>
      <c r="E3" s="2"/>
      <c r="F3" s="2"/>
      <c r="G3" s="2" t="s">
        <v>65</v>
      </c>
      <c r="H3" s="2"/>
      <c r="I3" s="2"/>
    </row>
    <row r="4" spans="1:9" ht="14.25">
      <c r="A4" s="2"/>
      <c r="B4" s="2"/>
      <c r="C4" s="2"/>
      <c r="D4" s="2"/>
      <c r="E4" s="2"/>
      <c r="F4" s="2" t="s">
        <v>42</v>
      </c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 t="s">
        <v>23</v>
      </c>
      <c r="H7" s="2"/>
      <c r="I7" s="2"/>
    </row>
    <row r="8" spans="1:9" ht="14.25">
      <c r="A8" s="2"/>
      <c r="B8" s="2"/>
      <c r="C8" s="2"/>
      <c r="D8" s="2"/>
      <c r="E8" s="2"/>
      <c r="F8" s="2" t="s">
        <v>25</v>
      </c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 t="s">
        <v>133</v>
      </c>
      <c r="H9" s="2"/>
      <c r="I9" s="2"/>
    </row>
    <row r="10" spans="1:9" ht="14.25">
      <c r="A10" s="2"/>
      <c r="B10" s="2"/>
      <c r="C10" s="2"/>
      <c r="D10" s="2"/>
      <c r="E10" s="2"/>
      <c r="F10" s="2" t="s">
        <v>42</v>
      </c>
      <c r="G10" s="2"/>
      <c r="H10" s="2"/>
      <c r="I10" s="2"/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48" t="s">
        <v>66</v>
      </c>
      <c r="B13" s="48"/>
      <c r="C13" s="48"/>
      <c r="D13" s="49"/>
      <c r="E13" s="48"/>
      <c r="F13" s="48"/>
      <c r="G13" s="48"/>
      <c r="H13" s="48"/>
      <c r="I13" s="48"/>
      <c r="J13" s="48"/>
    </row>
    <row r="14" spans="1:10" ht="15">
      <c r="A14" s="48" t="s">
        <v>131</v>
      </c>
      <c r="B14" s="49"/>
      <c r="C14" s="49"/>
      <c r="D14" s="49"/>
      <c r="E14" s="49"/>
      <c r="F14" s="49"/>
      <c r="G14" s="49"/>
      <c r="H14" s="49"/>
      <c r="I14" s="49"/>
      <c r="J14" s="49"/>
    </row>
    <row r="15" spans="1:10" ht="15">
      <c r="A15" s="48" t="s">
        <v>26</v>
      </c>
      <c r="B15" s="48"/>
      <c r="C15" s="48"/>
      <c r="D15" s="49"/>
      <c r="E15" s="48"/>
      <c r="F15" s="48"/>
      <c r="G15" s="48"/>
      <c r="H15" s="48"/>
      <c r="I15" s="48"/>
      <c r="J15" s="48"/>
    </row>
    <row r="16" spans="1:10" ht="15">
      <c r="A16" s="48" t="s">
        <v>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 customHeight="1">
      <c r="A18" s="31" t="s">
        <v>1</v>
      </c>
      <c r="B18" s="60"/>
      <c r="C18" s="61"/>
      <c r="D18" s="65" t="s">
        <v>27</v>
      </c>
      <c r="E18" s="66"/>
      <c r="F18" s="56" t="s">
        <v>2</v>
      </c>
      <c r="G18" s="56" t="s">
        <v>3</v>
      </c>
      <c r="H18" s="56" t="s">
        <v>4</v>
      </c>
      <c r="I18" s="56" t="s">
        <v>5</v>
      </c>
      <c r="J18" s="56" t="s">
        <v>6</v>
      </c>
    </row>
    <row r="19" spans="1:10" ht="14.25" customHeight="1">
      <c r="A19" s="62"/>
      <c r="B19" s="63"/>
      <c r="C19" s="64"/>
      <c r="D19" s="67"/>
      <c r="E19" s="68"/>
      <c r="F19" s="56"/>
      <c r="G19" s="57"/>
      <c r="H19" s="57"/>
      <c r="I19" s="57"/>
      <c r="J19" s="57"/>
    </row>
    <row r="20" spans="1:10" ht="12.75">
      <c r="A20" s="31" t="s">
        <v>7</v>
      </c>
      <c r="B20" s="60"/>
      <c r="C20" s="60"/>
      <c r="D20" s="60"/>
      <c r="E20" s="61"/>
      <c r="F20" s="57"/>
      <c r="G20" s="57"/>
      <c r="H20" s="57"/>
      <c r="I20" s="57"/>
      <c r="J20" s="57"/>
    </row>
    <row r="21" spans="1:10" ht="12.75">
      <c r="A21" s="62"/>
      <c r="B21" s="63"/>
      <c r="C21" s="63"/>
      <c r="D21" s="63"/>
      <c r="E21" s="64"/>
      <c r="F21" s="57"/>
      <c r="G21" s="57"/>
      <c r="H21" s="57"/>
      <c r="I21" s="57"/>
      <c r="J21" s="57"/>
    </row>
    <row r="22" spans="1:10" ht="15">
      <c r="A22" s="24" t="s">
        <v>24</v>
      </c>
      <c r="B22" s="25"/>
      <c r="C22" s="26"/>
      <c r="D22" s="58" t="s">
        <v>28</v>
      </c>
      <c r="E22" s="59"/>
      <c r="F22" s="17">
        <f>F23+F28+F43+F47+F53</f>
        <v>1793000</v>
      </c>
      <c r="G22" s="17">
        <f>G23+G28+G43+G47+G53</f>
        <v>421450</v>
      </c>
      <c r="H22" s="17">
        <f>H23+H28+H43+H47+H53</f>
        <v>421450</v>
      </c>
      <c r="I22" s="17">
        <f>I23+I28+I43+I47+I53</f>
        <v>548550</v>
      </c>
      <c r="J22" s="17">
        <f>J23+J28+J43+J47+J53</f>
        <v>421550</v>
      </c>
    </row>
    <row r="23" spans="1:10" ht="15">
      <c r="A23" s="69" t="s">
        <v>29</v>
      </c>
      <c r="B23" s="70"/>
      <c r="C23" s="71"/>
      <c r="D23" s="58" t="s">
        <v>30</v>
      </c>
      <c r="E23" s="59"/>
      <c r="F23" s="18">
        <f>F24</f>
        <v>652000</v>
      </c>
      <c r="G23" s="14">
        <f aca="true" t="shared" si="0" ref="G23:J24">G24</f>
        <v>163000</v>
      </c>
      <c r="H23" s="14">
        <f t="shared" si="0"/>
        <v>163000</v>
      </c>
      <c r="I23" s="14">
        <f t="shared" si="0"/>
        <v>163000</v>
      </c>
      <c r="J23" s="14">
        <f t="shared" si="0"/>
        <v>163000</v>
      </c>
    </row>
    <row r="24" spans="1:10" ht="15">
      <c r="A24" s="42" t="s">
        <v>15</v>
      </c>
      <c r="B24" s="43"/>
      <c r="C24" s="44"/>
      <c r="D24" s="58" t="s">
        <v>32</v>
      </c>
      <c r="E24" s="59"/>
      <c r="F24" s="18">
        <f>F25</f>
        <v>652000</v>
      </c>
      <c r="G24" s="14">
        <f t="shared" si="0"/>
        <v>163000</v>
      </c>
      <c r="H24" s="14">
        <f t="shared" si="0"/>
        <v>163000</v>
      </c>
      <c r="I24" s="14">
        <f t="shared" si="0"/>
        <v>163000</v>
      </c>
      <c r="J24" s="14">
        <f t="shared" si="0"/>
        <v>163000</v>
      </c>
    </row>
    <row r="25" spans="1:10" ht="15">
      <c r="A25" s="42" t="s">
        <v>31</v>
      </c>
      <c r="B25" s="43"/>
      <c r="C25" s="44"/>
      <c r="D25" s="58" t="s">
        <v>125</v>
      </c>
      <c r="E25" s="59"/>
      <c r="F25" s="18">
        <f>F26+F27</f>
        <v>652000</v>
      </c>
      <c r="G25" s="18">
        <f>G26+G27</f>
        <v>163000</v>
      </c>
      <c r="H25" s="18">
        <f>H26+H27</f>
        <v>163000</v>
      </c>
      <c r="I25" s="18">
        <f>I26+I27</f>
        <v>163000</v>
      </c>
      <c r="J25" s="18">
        <f>J26+J27</f>
        <v>163000</v>
      </c>
    </row>
    <row r="26" spans="1:10" ht="15">
      <c r="A26" s="42" t="s">
        <v>8</v>
      </c>
      <c r="B26" s="43"/>
      <c r="C26" s="44"/>
      <c r="D26" s="72" t="s">
        <v>67</v>
      </c>
      <c r="E26" s="73"/>
      <c r="F26" s="19">
        <f>G26+H26+I26+J26</f>
        <v>500000</v>
      </c>
      <c r="G26" s="15">
        <v>125000</v>
      </c>
      <c r="H26" s="16">
        <v>125000</v>
      </c>
      <c r="I26" s="16">
        <v>125000</v>
      </c>
      <c r="J26" s="13">
        <v>125000</v>
      </c>
    </row>
    <row r="27" spans="1:10" ht="15">
      <c r="A27" s="42" t="s">
        <v>9</v>
      </c>
      <c r="B27" s="43"/>
      <c r="C27" s="44"/>
      <c r="D27" s="72" t="s">
        <v>68</v>
      </c>
      <c r="E27" s="73"/>
      <c r="F27" s="19">
        <f>G27+H27+I27+J27</f>
        <v>152000</v>
      </c>
      <c r="G27" s="15">
        <v>38000</v>
      </c>
      <c r="H27" s="16">
        <v>38000</v>
      </c>
      <c r="I27" s="16">
        <v>38000</v>
      </c>
      <c r="J27" s="13">
        <v>38000</v>
      </c>
    </row>
    <row r="28" spans="1:10" ht="15">
      <c r="A28" s="69" t="s">
        <v>14</v>
      </c>
      <c r="B28" s="70"/>
      <c r="C28" s="71"/>
      <c r="D28" s="52" t="s">
        <v>33</v>
      </c>
      <c r="E28" s="33"/>
      <c r="F28" s="14">
        <f>F29</f>
        <v>1035000</v>
      </c>
      <c r="G28" s="14">
        <f>G29</f>
        <v>256950</v>
      </c>
      <c r="H28" s="14">
        <f>H29</f>
        <v>256950</v>
      </c>
      <c r="I28" s="14">
        <f>I29</f>
        <v>284050</v>
      </c>
      <c r="J28" s="14">
        <f>J29</f>
        <v>257050</v>
      </c>
    </row>
    <row r="29" spans="1:10" ht="30" customHeight="1">
      <c r="A29" s="35" t="s">
        <v>114</v>
      </c>
      <c r="B29" s="36"/>
      <c r="C29" s="37"/>
      <c r="D29" s="34" t="s">
        <v>34</v>
      </c>
      <c r="E29" s="33"/>
      <c r="F29" s="14">
        <f>F30</f>
        <v>1035000</v>
      </c>
      <c r="G29" s="14">
        <f>G30+G42</f>
        <v>256950</v>
      </c>
      <c r="H29" s="14">
        <f>H30+H42</f>
        <v>256950</v>
      </c>
      <c r="I29" s="14">
        <f>I30+I42</f>
        <v>284050</v>
      </c>
      <c r="J29" s="14">
        <f>J30+J42</f>
        <v>257050</v>
      </c>
    </row>
    <row r="30" spans="1:10" ht="15">
      <c r="A30" s="42" t="s">
        <v>16</v>
      </c>
      <c r="B30" s="43"/>
      <c r="C30" s="44"/>
      <c r="D30" s="34" t="s">
        <v>115</v>
      </c>
      <c r="E30" s="33"/>
      <c r="F30" s="14">
        <f>F31+F32+F33+F34+F35+F36+F37+F38+F39+F40+F41+F42</f>
        <v>1035000</v>
      </c>
      <c r="G30" s="14">
        <f>G31+G32+G33+G34+G35+G36+G37+G38+G39+G40+G41+G42</f>
        <v>256950</v>
      </c>
      <c r="H30" s="14">
        <f>H31+H32+H33+H34+H35+H36+H37+H38+H39+H40+H41+H42</f>
        <v>256950</v>
      </c>
      <c r="I30" s="14">
        <f>I31+I32+I33+I34+I35+I36+I37+I38+I39+I40+I41+I42</f>
        <v>264050</v>
      </c>
      <c r="J30" s="14">
        <f>J31+J32+J33+J34+J35+J36+J37+J38+J39+J40+J41+J42</f>
        <v>257050</v>
      </c>
    </row>
    <row r="31" spans="1:10" ht="15">
      <c r="A31" s="53" t="s">
        <v>8</v>
      </c>
      <c r="B31" s="54"/>
      <c r="C31" s="55"/>
      <c r="D31" s="32" t="s">
        <v>69</v>
      </c>
      <c r="E31" s="33"/>
      <c r="F31" s="16">
        <f>G31+H31+I31+J31</f>
        <v>580000</v>
      </c>
      <c r="G31" s="16">
        <v>145000</v>
      </c>
      <c r="H31" s="15">
        <v>145000</v>
      </c>
      <c r="I31" s="16">
        <v>145000</v>
      </c>
      <c r="J31" s="13">
        <v>145000</v>
      </c>
    </row>
    <row r="32" spans="1:10" ht="28.5" customHeight="1">
      <c r="A32" s="39" t="s">
        <v>108</v>
      </c>
      <c r="B32" s="40"/>
      <c r="C32" s="41"/>
      <c r="D32" s="32" t="s">
        <v>70</v>
      </c>
      <c r="E32" s="33"/>
      <c r="F32" s="16">
        <f aca="true" t="shared" si="1" ref="F32:F42">G32+H32+I32+J32</f>
        <v>1000</v>
      </c>
      <c r="G32" s="16">
        <v>250</v>
      </c>
      <c r="H32" s="15">
        <v>250</v>
      </c>
      <c r="I32" s="16">
        <v>250</v>
      </c>
      <c r="J32" s="13">
        <v>250</v>
      </c>
    </row>
    <row r="33" spans="1:10" ht="15">
      <c r="A33" s="27" t="s">
        <v>9</v>
      </c>
      <c r="B33" s="28"/>
      <c r="C33" s="28"/>
      <c r="D33" s="32" t="s">
        <v>71</v>
      </c>
      <c r="E33" s="33"/>
      <c r="F33" s="16">
        <f t="shared" si="1"/>
        <v>170000</v>
      </c>
      <c r="G33" s="16">
        <v>42500</v>
      </c>
      <c r="H33" s="15">
        <v>42500</v>
      </c>
      <c r="I33" s="16">
        <v>42500</v>
      </c>
      <c r="J33" s="13">
        <v>42500</v>
      </c>
    </row>
    <row r="34" spans="1:10" ht="29.25" customHeight="1">
      <c r="A34" s="35" t="s">
        <v>109</v>
      </c>
      <c r="B34" s="36"/>
      <c r="C34" s="37"/>
      <c r="D34" s="32" t="s">
        <v>72</v>
      </c>
      <c r="E34" s="33"/>
      <c r="F34" s="16">
        <f t="shared" si="1"/>
        <v>4000</v>
      </c>
      <c r="G34" s="16">
        <v>1000</v>
      </c>
      <c r="H34" s="15">
        <v>1000</v>
      </c>
      <c r="I34" s="16">
        <v>1000</v>
      </c>
      <c r="J34" s="13">
        <v>1000</v>
      </c>
    </row>
    <row r="35" spans="1:10" ht="30" customHeight="1">
      <c r="A35" s="35" t="s">
        <v>109</v>
      </c>
      <c r="B35" s="36"/>
      <c r="C35" s="37"/>
      <c r="D35" s="32" t="s">
        <v>73</v>
      </c>
      <c r="E35" s="33"/>
      <c r="F35" s="16">
        <f>G35+H35+I35+J35</f>
        <v>8000</v>
      </c>
      <c r="G35" s="16">
        <v>2000</v>
      </c>
      <c r="H35" s="15">
        <v>2000</v>
      </c>
      <c r="I35" s="16">
        <v>2000</v>
      </c>
      <c r="J35" s="13">
        <v>2000</v>
      </c>
    </row>
    <row r="36" spans="1:10" ht="28.5" customHeight="1">
      <c r="A36" s="35" t="s">
        <v>109</v>
      </c>
      <c r="B36" s="36"/>
      <c r="C36" s="37"/>
      <c r="D36" s="32" t="s">
        <v>74</v>
      </c>
      <c r="E36" s="33"/>
      <c r="F36" s="16">
        <f>G36+H36+I36+J36</f>
        <v>6000</v>
      </c>
      <c r="G36" s="16">
        <v>1500</v>
      </c>
      <c r="H36" s="15">
        <v>1500</v>
      </c>
      <c r="I36" s="16">
        <v>1500</v>
      </c>
      <c r="J36" s="13">
        <v>1500</v>
      </c>
    </row>
    <row r="37" spans="1:10" ht="30" customHeight="1">
      <c r="A37" s="35" t="s">
        <v>110</v>
      </c>
      <c r="B37" s="36"/>
      <c r="C37" s="37"/>
      <c r="D37" s="32" t="s">
        <v>75</v>
      </c>
      <c r="E37" s="33"/>
      <c r="F37" s="16">
        <f t="shared" si="1"/>
        <v>39000</v>
      </c>
      <c r="G37" s="16">
        <v>13000</v>
      </c>
      <c r="H37" s="15">
        <v>13000</v>
      </c>
      <c r="I37" s="16">
        <v>0</v>
      </c>
      <c r="J37" s="13">
        <v>13000</v>
      </c>
    </row>
    <row r="38" spans="1:10" ht="29.25" customHeight="1">
      <c r="A38" s="35" t="s">
        <v>110</v>
      </c>
      <c r="B38" s="36"/>
      <c r="C38" s="37"/>
      <c r="D38" s="32" t="s">
        <v>76</v>
      </c>
      <c r="E38" s="33"/>
      <c r="F38" s="16">
        <f t="shared" si="1"/>
        <v>70000</v>
      </c>
      <c r="G38" s="16">
        <v>17500</v>
      </c>
      <c r="H38" s="15">
        <v>17500</v>
      </c>
      <c r="I38" s="16">
        <v>17500</v>
      </c>
      <c r="J38" s="13">
        <v>17500</v>
      </c>
    </row>
    <row r="39" spans="1:10" ht="29.25" customHeight="1">
      <c r="A39" s="35" t="s">
        <v>110</v>
      </c>
      <c r="B39" s="36"/>
      <c r="C39" s="37"/>
      <c r="D39" s="32" t="s">
        <v>77</v>
      </c>
      <c r="E39" s="33"/>
      <c r="F39" s="16">
        <f t="shared" si="1"/>
        <v>100000</v>
      </c>
      <c r="G39" s="16">
        <v>25000</v>
      </c>
      <c r="H39" s="15">
        <v>25000</v>
      </c>
      <c r="I39" s="16">
        <v>25000</v>
      </c>
      <c r="J39" s="13">
        <v>25000</v>
      </c>
    </row>
    <row r="40" spans="1:10" ht="29.25" customHeight="1">
      <c r="A40" s="35" t="s">
        <v>110</v>
      </c>
      <c r="B40" s="36"/>
      <c r="C40" s="37"/>
      <c r="D40" s="32" t="s">
        <v>78</v>
      </c>
      <c r="E40" s="33"/>
      <c r="F40" s="16">
        <f t="shared" si="1"/>
        <v>30000</v>
      </c>
      <c r="G40" s="16">
        <v>7500</v>
      </c>
      <c r="H40" s="15">
        <v>7500</v>
      </c>
      <c r="I40" s="16">
        <v>7500</v>
      </c>
      <c r="J40" s="13">
        <v>7500</v>
      </c>
    </row>
    <row r="41" spans="1:10" ht="30.75" customHeight="1">
      <c r="A41" s="39" t="s">
        <v>116</v>
      </c>
      <c r="B41" s="40"/>
      <c r="C41" s="41"/>
      <c r="D41" s="32" t="s">
        <v>79</v>
      </c>
      <c r="E41" s="33"/>
      <c r="F41" s="16">
        <f t="shared" si="1"/>
        <v>7000</v>
      </c>
      <c r="G41" s="16">
        <v>1700</v>
      </c>
      <c r="H41" s="15">
        <v>1700</v>
      </c>
      <c r="I41" s="16">
        <v>1800</v>
      </c>
      <c r="J41" s="13">
        <v>1800</v>
      </c>
    </row>
    <row r="42" spans="1:10" ht="27.75" customHeight="1">
      <c r="A42" s="39" t="s">
        <v>110</v>
      </c>
      <c r="B42" s="40"/>
      <c r="C42" s="41"/>
      <c r="D42" s="32" t="s">
        <v>61</v>
      </c>
      <c r="E42" s="33"/>
      <c r="F42" s="16">
        <f t="shared" si="1"/>
        <v>20000</v>
      </c>
      <c r="G42" s="16">
        <v>0</v>
      </c>
      <c r="H42" s="15">
        <v>0</v>
      </c>
      <c r="I42" s="16">
        <v>20000</v>
      </c>
      <c r="J42" s="13">
        <v>0</v>
      </c>
    </row>
    <row r="43" spans="1:10" ht="12" customHeight="1">
      <c r="A43" s="29" t="s">
        <v>55</v>
      </c>
      <c r="B43" s="30"/>
      <c r="C43" s="30"/>
      <c r="D43" s="34" t="s">
        <v>53</v>
      </c>
      <c r="E43" s="33"/>
      <c r="F43" s="14">
        <f aca="true" t="shared" si="2" ref="F43:J45">F44</f>
        <v>20000</v>
      </c>
      <c r="G43" s="14">
        <f t="shared" si="2"/>
        <v>0</v>
      </c>
      <c r="H43" s="14">
        <f t="shared" si="2"/>
        <v>0</v>
      </c>
      <c r="I43" s="14">
        <f t="shared" si="2"/>
        <v>20000</v>
      </c>
      <c r="J43" s="14">
        <f t="shared" si="2"/>
        <v>0</v>
      </c>
    </row>
    <row r="44" spans="1:10" ht="15" customHeight="1">
      <c r="A44" s="42" t="s">
        <v>117</v>
      </c>
      <c r="B44" s="43"/>
      <c r="C44" s="44"/>
      <c r="D44" s="34" t="s">
        <v>54</v>
      </c>
      <c r="E44" s="33"/>
      <c r="F44" s="14">
        <f t="shared" si="2"/>
        <v>20000</v>
      </c>
      <c r="G44" s="14">
        <f t="shared" si="2"/>
        <v>0</v>
      </c>
      <c r="H44" s="14">
        <f t="shared" si="2"/>
        <v>0</v>
      </c>
      <c r="I44" s="14">
        <f t="shared" si="2"/>
        <v>20000</v>
      </c>
      <c r="J44" s="14">
        <f t="shared" si="2"/>
        <v>0</v>
      </c>
    </row>
    <row r="45" spans="1:10" ht="32.25" customHeight="1">
      <c r="A45" s="45" t="s">
        <v>107</v>
      </c>
      <c r="B45" s="46"/>
      <c r="C45" s="47"/>
      <c r="D45" s="34" t="s">
        <v>63</v>
      </c>
      <c r="E45" s="33"/>
      <c r="F45" s="14">
        <f t="shared" si="2"/>
        <v>20000</v>
      </c>
      <c r="G45" s="14">
        <f t="shared" si="2"/>
        <v>0</v>
      </c>
      <c r="H45" s="14">
        <f t="shared" si="2"/>
        <v>0</v>
      </c>
      <c r="I45" s="14">
        <f t="shared" si="2"/>
        <v>20000</v>
      </c>
      <c r="J45" s="14">
        <f t="shared" si="2"/>
        <v>0</v>
      </c>
    </row>
    <row r="46" spans="1:10" ht="27.75" customHeight="1">
      <c r="A46" s="39" t="s">
        <v>110</v>
      </c>
      <c r="B46" s="40"/>
      <c r="C46" s="41"/>
      <c r="D46" s="32" t="s">
        <v>62</v>
      </c>
      <c r="E46" s="33"/>
      <c r="F46" s="16">
        <f>G46+H46+I46+J46</f>
        <v>20000</v>
      </c>
      <c r="G46" s="16">
        <v>0</v>
      </c>
      <c r="H46" s="15">
        <v>0</v>
      </c>
      <c r="I46" s="16">
        <v>20000</v>
      </c>
      <c r="J46" s="13">
        <v>0</v>
      </c>
    </row>
    <row r="47" spans="1:10" ht="27.75" customHeight="1">
      <c r="A47" s="75" t="s">
        <v>104</v>
      </c>
      <c r="B47" s="76"/>
      <c r="C47" s="77"/>
      <c r="D47" s="34" t="s">
        <v>105</v>
      </c>
      <c r="E47" s="33"/>
      <c r="F47" s="14">
        <f>F48</f>
        <v>80000</v>
      </c>
      <c r="G47" s="14">
        <f>G48</f>
        <v>0</v>
      </c>
      <c r="H47" s="14">
        <f>H48</f>
        <v>0</v>
      </c>
      <c r="I47" s="14">
        <f>I48</f>
        <v>80000</v>
      </c>
      <c r="J47" s="14">
        <f>J48</f>
        <v>0</v>
      </c>
    </row>
    <row r="48" spans="1:10" ht="18" customHeight="1">
      <c r="A48" s="35" t="s">
        <v>106</v>
      </c>
      <c r="B48" s="36"/>
      <c r="C48" s="37"/>
      <c r="D48" s="34" t="s">
        <v>111</v>
      </c>
      <c r="E48" s="33"/>
      <c r="F48" s="14">
        <f>F49+F50+F51+F52</f>
        <v>80000</v>
      </c>
      <c r="G48" s="14">
        <f>G49+G50+G51+G52</f>
        <v>0</v>
      </c>
      <c r="H48" s="14">
        <f>H49+H50+H51+H52</f>
        <v>0</v>
      </c>
      <c r="I48" s="14">
        <f>I49+I50+I51+I52</f>
        <v>80000</v>
      </c>
      <c r="J48" s="14">
        <f>J49+J50+J51+J52</f>
        <v>0</v>
      </c>
    </row>
    <row r="49" spans="1:10" ht="12" customHeight="1">
      <c r="A49" s="35" t="s">
        <v>112</v>
      </c>
      <c r="B49" s="36"/>
      <c r="C49" s="37"/>
      <c r="D49" s="32" t="s">
        <v>126</v>
      </c>
      <c r="E49" s="33"/>
      <c r="F49" s="16">
        <f>G49+H49+I49+J49</f>
        <v>45000</v>
      </c>
      <c r="G49" s="16">
        <v>0</v>
      </c>
      <c r="H49" s="15">
        <v>0</v>
      </c>
      <c r="I49" s="16">
        <v>45000</v>
      </c>
      <c r="J49" s="13">
        <v>0</v>
      </c>
    </row>
    <row r="50" spans="1:10" ht="14.25" customHeight="1">
      <c r="A50" s="35" t="s">
        <v>113</v>
      </c>
      <c r="B50" s="36"/>
      <c r="C50" s="37"/>
      <c r="D50" s="32" t="s">
        <v>127</v>
      </c>
      <c r="E50" s="33"/>
      <c r="F50" s="16">
        <f>G50+H50+I50+J50</f>
        <v>15000</v>
      </c>
      <c r="G50" s="16">
        <v>0</v>
      </c>
      <c r="H50" s="15">
        <v>0</v>
      </c>
      <c r="I50" s="16">
        <v>15000</v>
      </c>
      <c r="J50" s="13">
        <v>0</v>
      </c>
    </row>
    <row r="51" spans="1:10" ht="27.75" customHeight="1">
      <c r="A51" s="35" t="s">
        <v>109</v>
      </c>
      <c r="B51" s="36"/>
      <c r="C51" s="37"/>
      <c r="D51" s="32" t="s">
        <v>128</v>
      </c>
      <c r="E51" s="33"/>
      <c r="F51" s="16">
        <f>G51+H51+I51+J51</f>
        <v>10000</v>
      </c>
      <c r="G51" s="16">
        <v>0</v>
      </c>
      <c r="H51" s="15">
        <v>0</v>
      </c>
      <c r="I51" s="16">
        <v>10000</v>
      </c>
      <c r="J51" s="13">
        <v>0</v>
      </c>
    </row>
    <row r="52" spans="1:10" ht="25.5" customHeight="1">
      <c r="A52" s="35" t="s">
        <v>110</v>
      </c>
      <c r="B52" s="36"/>
      <c r="C52" s="37"/>
      <c r="D52" s="32" t="s">
        <v>129</v>
      </c>
      <c r="E52" s="33"/>
      <c r="F52" s="16">
        <f>G52+H52+I52+J52</f>
        <v>10000</v>
      </c>
      <c r="G52" s="16">
        <v>0</v>
      </c>
      <c r="H52" s="15">
        <v>0</v>
      </c>
      <c r="I52" s="16">
        <v>10000</v>
      </c>
      <c r="J52" s="13">
        <v>0</v>
      </c>
    </row>
    <row r="53" spans="1:10" ht="48.75" customHeight="1">
      <c r="A53" s="38" t="s">
        <v>122</v>
      </c>
      <c r="B53" s="80"/>
      <c r="C53" s="81"/>
      <c r="D53" s="52" t="s">
        <v>64</v>
      </c>
      <c r="E53" s="33"/>
      <c r="F53" s="14">
        <f aca="true" t="shared" si="3" ref="F53:J54">F54</f>
        <v>6000</v>
      </c>
      <c r="G53" s="14">
        <f t="shared" si="3"/>
        <v>1500</v>
      </c>
      <c r="H53" s="14">
        <f t="shared" si="3"/>
        <v>1500</v>
      </c>
      <c r="I53" s="14">
        <f t="shared" si="3"/>
        <v>1500</v>
      </c>
      <c r="J53" s="14">
        <f t="shared" si="3"/>
        <v>1500</v>
      </c>
    </row>
    <row r="54" spans="1:10" ht="27.75" customHeight="1">
      <c r="A54" s="35" t="s">
        <v>110</v>
      </c>
      <c r="B54" s="36"/>
      <c r="C54" s="37"/>
      <c r="D54" s="34" t="s">
        <v>130</v>
      </c>
      <c r="E54" s="33"/>
      <c r="F54" s="14">
        <f t="shared" si="3"/>
        <v>6000</v>
      </c>
      <c r="G54" s="14">
        <f t="shared" si="3"/>
        <v>1500</v>
      </c>
      <c r="H54" s="14">
        <f t="shared" si="3"/>
        <v>1500</v>
      </c>
      <c r="I54" s="14">
        <f t="shared" si="3"/>
        <v>1500</v>
      </c>
      <c r="J54" s="14">
        <f t="shared" si="3"/>
        <v>1500</v>
      </c>
    </row>
    <row r="55" spans="1:10" ht="26.25" customHeight="1">
      <c r="A55" s="39" t="s">
        <v>121</v>
      </c>
      <c r="B55" s="40"/>
      <c r="C55" s="41"/>
      <c r="D55" s="32" t="s">
        <v>80</v>
      </c>
      <c r="E55" s="33"/>
      <c r="F55" s="16">
        <f>G55+H55+I55+J55</f>
        <v>6000</v>
      </c>
      <c r="G55" s="16">
        <v>1500</v>
      </c>
      <c r="H55" s="15">
        <v>1500</v>
      </c>
      <c r="I55" s="16">
        <v>1500</v>
      </c>
      <c r="J55" s="13">
        <v>1500</v>
      </c>
    </row>
    <row r="56" spans="1:10" s="1" customFormat="1" ht="13.5" customHeight="1">
      <c r="A56" s="29" t="s">
        <v>17</v>
      </c>
      <c r="B56" s="28"/>
      <c r="C56" s="28"/>
      <c r="D56" s="34" t="s">
        <v>35</v>
      </c>
      <c r="E56" s="33"/>
      <c r="F56" s="18">
        <f aca="true" t="shared" si="4" ref="F56:J57">F57</f>
        <v>76000</v>
      </c>
      <c r="G56" s="18">
        <f t="shared" si="4"/>
        <v>19000</v>
      </c>
      <c r="H56" s="18">
        <f t="shared" si="4"/>
        <v>19000</v>
      </c>
      <c r="I56" s="18">
        <f t="shared" si="4"/>
        <v>19000</v>
      </c>
      <c r="J56" s="18">
        <f t="shared" si="4"/>
        <v>19000</v>
      </c>
    </row>
    <row r="57" spans="1:10" ht="13.5" customHeight="1">
      <c r="A57" s="27" t="s">
        <v>18</v>
      </c>
      <c r="B57" s="28"/>
      <c r="C57" s="28"/>
      <c r="D57" s="34" t="s">
        <v>36</v>
      </c>
      <c r="E57" s="33"/>
      <c r="F57" s="18">
        <f t="shared" si="4"/>
        <v>76000</v>
      </c>
      <c r="G57" s="18">
        <f t="shared" si="4"/>
        <v>19000</v>
      </c>
      <c r="H57" s="18">
        <f t="shared" si="4"/>
        <v>19000</v>
      </c>
      <c r="I57" s="18">
        <f t="shared" si="4"/>
        <v>19000</v>
      </c>
      <c r="J57" s="18">
        <f t="shared" si="4"/>
        <v>19000</v>
      </c>
    </row>
    <row r="58" spans="1:10" ht="28.5" customHeight="1">
      <c r="A58" s="79" t="s">
        <v>118</v>
      </c>
      <c r="B58" s="40"/>
      <c r="C58" s="41"/>
      <c r="D58" s="34" t="s">
        <v>124</v>
      </c>
      <c r="E58" s="33"/>
      <c r="F58" s="18">
        <f>F59+F60+F61+F62+F63+F64</f>
        <v>76000</v>
      </c>
      <c r="G58" s="18">
        <f>G59+G60+G61+G62+G63+G64</f>
        <v>19000</v>
      </c>
      <c r="H58" s="18">
        <f>H59+H60+H61+H62+H63+H64</f>
        <v>19000</v>
      </c>
      <c r="I58" s="18">
        <f>I59+I60+I61+I62+I63+I64</f>
        <v>19000</v>
      </c>
      <c r="J58" s="18">
        <f>J59+J60+J61+J62+J63+J64</f>
        <v>19000</v>
      </c>
    </row>
    <row r="59" spans="1:10" ht="15">
      <c r="A59" s="53" t="s">
        <v>8</v>
      </c>
      <c r="B59" s="54"/>
      <c r="C59" s="55"/>
      <c r="D59" s="8" t="s">
        <v>81</v>
      </c>
      <c r="E59" s="5"/>
      <c r="F59" s="9">
        <f aca="true" t="shared" si="5" ref="F59:F64">G59+H59+I59+J59</f>
        <v>58000</v>
      </c>
      <c r="G59" s="9">
        <v>14500</v>
      </c>
      <c r="H59" s="7">
        <v>14500</v>
      </c>
      <c r="I59" s="9">
        <v>14500</v>
      </c>
      <c r="J59" s="5">
        <v>14500</v>
      </c>
    </row>
    <row r="60" spans="1:10" ht="15">
      <c r="A60" s="27" t="s">
        <v>9</v>
      </c>
      <c r="B60" s="28"/>
      <c r="C60" s="28"/>
      <c r="D60" s="8" t="s">
        <v>82</v>
      </c>
      <c r="E60" s="5"/>
      <c r="F60" s="9">
        <f t="shared" si="5"/>
        <v>18000</v>
      </c>
      <c r="G60" s="9">
        <v>4500</v>
      </c>
      <c r="H60" s="7">
        <v>4500</v>
      </c>
      <c r="I60" s="9">
        <v>4500</v>
      </c>
      <c r="J60" s="5">
        <v>4500</v>
      </c>
    </row>
    <row r="61" spans="1:10" ht="15">
      <c r="A61" s="53" t="s">
        <v>10</v>
      </c>
      <c r="B61" s="54"/>
      <c r="C61" s="55"/>
      <c r="D61" s="32" t="s">
        <v>83</v>
      </c>
      <c r="E61" s="33"/>
      <c r="F61" s="9">
        <v>0</v>
      </c>
      <c r="G61" s="9">
        <v>0</v>
      </c>
      <c r="H61" s="7">
        <v>0</v>
      </c>
      <c r="I61" s="9">
        <v>0</v>
      </c>
      <c r="J61" s="5">
        <v>0</v>
      </c>
    </row>
    <row r="62" spans="1:10" ht="15">
      <c r="A62" s="53" t="s">
        <v>11</v>
      </c>
      <c r="B62" s="54"/>
      <c r="C62" s="55"/>
      <c r="D62" s="32" t="s">
        <v>84</v>
      </c>
      <c r="E62" s="33"/>
      <c r="F62" s="9">
        <f t="shared" si="5"/>
        <v>0</v>
      </c>
      <c r="G62" s="9">
        <v>0</v>
      </c>
      <c r="H62" s="7">
        <v>0</v>
      </c>
      <c r="I62" s="9">
        <v>0</v>
      </c>
      <c r="J62" s="5">
        <v>0</v>
      </c>
    </row>
    <row r="63" spans="1:10" ht="15">
      <c r="A63" s="27" t="s">
        <v>12</v>
      </c>
      <c r="B63" s="28"/>
      <c r="C63" s="28"/>
      <c r="D63" s="32" t="s">
        <v>85</v>
      </c>
      <c r="E63" s="33"/>
      <c r="F63" s="9">
        <v>0</v>
      </c>
      <c r="G63" s="9">
        <v>0</v>
      </c>
      <c r="H63" s="7">
        <v>0</v>
      </c>
      <c r="I63" s="9">
        <v>0</v>
      </c>
      <c r="J63" s="5">
        <v>0</v>
      </c>
    </row>
    <row r="64" spans="1:10" ht="15">
      <c r="A64" s="27" t="s">
        <v>13</v>
      </c>
      <c r="B64" s="28"/>
      <c r="C64" s="28"/>
      <c r="D64" s="32" t="s">
        <v>86</v>
      </c>
      <c r="E64" s="33"/>
      <c r="F64" s="9">
        <f t="shared" si="5"/>
        <v>0</v>
      </c>
      <c r="G64" s="9">
        <v>0</v>
      </c>
      <c r="H64" s="7">
        <v>0</v>
      </c>
      <c r="I64" s="9">
        <v>0</v>
      </c>
      <c r="J64" s="5"/>
    </row>
    <row r="65" spans="1:10" s="1" customFormat="1" ht="15">
      <c r="A65" s="29" t="s">
        <v>19</v>
      </c>
      <c r="B65" s="28"/>
      <c r="C65" s="28"/>
      <c r="D65" s="34" t="s">
        <v>37</v>
      </c>
      <c r="E65" s="33"/>
      <c r="F65" s="10">
        <f aca="true" t="shared" si="6" ref="F65:J66">F66</f>
        <v>15000</v>
      </c>
      <c r="G65" s="10">
        <f t="shared" si="6"/>
        <v>3700</v>
      </c>
      <c r="H65" s="10">
        <f t="shared" si="6"/>
        <v>3700</v>
      </c>
      <c r="I65" s="10">
        <f t="shared" si="6"/>
        <v>3800</v>
      </c>
      <c r="J65" s="10">
        <f t="shared" si="6"/>
        <v>3800</v>
      </c>
    </row>
    <row r="66" spans="1:10" ht="43.5" customHeight="1">
      <c r="A66" s="78" t="s">
        <v>119</v>
      </c>
      <c r="B66" s="40"/>
      <c r="C66" s="41"/>
      <c r="D66" s="34" t="s">
        <v>38</v>
      </c>
      <c r="E66" s="33"/>
      <c r="F66" s="10">
        <f t="shared" si="6"/>
        <v>15000</v>
      </c>
      <c r="G66" s="10">
        <f t="shared" si="6"/>
        <v>3700</v>
      </c>
      <c r="H66" s="10">
        <f t="shared" si="6"/>
        <v>3700</v>
      </c>
      <c r="I66" s="10">
        <f t="shared" si="6"/>
        <v>3800</v>
      </c>
      <c r="J66" s="10">
        <f t="shared" si="6"/>
        <v>3800</v>
      </c>
    </row>
    <row r="67" spans="1:10" ht="34.5" customHeight="1">
      <c r="A67" s="45" t="s">
        <v>110</v>
      </c>
      <c r="B67" s="46"/>
      <c r="C67" s="47"/>
      <c r="D67" s="32" t="s">
        <v>87</v>
      </c>
      <c r="E67" s="33"/>
      <c r="F67" s="9">
        <f>G67+H67+I67+J67</f>
        <v>15000</v>
      </c>
      <c r="G67" s="9">
        <v>3700</v>
      </c>
      <c r="H67" s="7">
        <v>3700</v>
      </c>
      <c r="I67" s="9">
        <v>3800</v>
      </c>
      <c r="J67" s="5">
        <v>3800</v>
      </c>
    </row>
    <row r="68" spans="1:10" s="1" customFormat="1" ht="15">
      <c r="A68" s="29" t="s">
        <v>56</v>
      </c>
      <c r="B68" s="28"/>
      <c r="C68" s="28"/>
      <c r="D68" s="34" t="s">
        <v>39</v>
      </c>
      <c r="E68" s="33"/>
      <c r="F68" s="23">
        <f>F69</f>
        <v>279000</v>
      </c>
      <c r="G68" s="23">
        <f>G69</f>
        <v>81700</v>
      </c>
      <c r="H68" s="23">
        <f>H69</f>
        <v>81700</v>
      </c>
      <c r="I68" s="23">
        <f>I69</f>
        <v>33800</v>
      </c>
      <c r="J68" s="23">
        <f>J69</f>
        <v>81800</v>
      </c>
    </row>
    <row r="69" spans="1:10" ht="15">
      <c r="A69" s="29" t="s">
        <v>20</v>
      </c>
      <c r="B69" s="28"/>
      <c r="C69" s="28"/>
      <c r="D69" s="6" t="s">
        <v>40</v>
      </c>
      <c r="E69" s="5"/>
      <c r="F69" s="23">
        <f>F70+F71+F72</f>
        <v>279000</v>
      </c>
      <c r="G69" s="23">
        <f>G70+G71+G72</f>
        <v>81700</v>
      </c>
      <c r="H69" s="23">
        <f>H70+H71+H72</f>
        <v>81700</v>
      </c>
      <c r="I69" s="23">
        <f>I70+I71+I72</f>
        <v>33800</v>
      </c>
      <c r="J69" s="23">
        <f>J70+J71+J72</f>
        <v>81800</v>
      </c>
    </row>
    <row r="70" spans="1:10" ht="15">
      <c r="A70" s="27" t="s">
        <v>57</v>
      </c>
      <c r="B70" s="28"/>
      <c r="C70" s="28"/>
      <c r="D70" s="8" t="s">
        <v>88</v>
      </c>
      <c r="E70" s="5"/>
      <c r="F70" s="9">
        <f>G70+H70+I70+J70</f>
        <v>189000</v>
      </c>
      <c r="G70" s="9">
        <v>63000</v>
      </c>
      <c r="H70" s="7">
        <v>63000</v>
      </c>
      <c r="I70" s="9">
        <v>0</v>
      </c>
      <c r="J70" s="5">
        <v>63000</v>
      </c>
    </row>
    <row r="71" spans="1:10" ht="45.75" customHeight="1">
      <c r="A71" s="39" t="s">
        <v>120</v>
      </c>
      <c r="B71" s="54"/>
      <c r="C71" s="55"/>
      <c r="D71" s="8" t="s">
        <v>89</v>
      </c>
      <c r="E71" s="5"/>
      <c r="F71" s="9">
        <f>G71+H71+I71+J71</f>
        <v>75000</v>
      </c>
      <c r="G71" s="9">
        <v>18700</v>
      </c>
      <c r="H71" s="7">
        <v>18700</v>
      </c>
      <c r="I71" s="9">
        <v>18800</v>
      </c>
      <c r="J71" s="5">
        <v>18800</v>
      </c>
    </row>
    <row r="72" spans="1:10" ht="15">
      <c r="A72" s="53" t="s">
        <v>58</v>
      </c>
      <c r="B72" s="54"/>
      <c r="C72" s="55"/>
      <c r="D72" s="8" t="s">
        <v>90</v>
      </c>
      <c r="E72" s="5"/>
      <c r="F72" s="9">
        <f>G72+H72+I72+J72</f>
        <v>15000</v>
      </c>
      <c r="G72" s="9">
        <v>0</v>
      </c>
      <c r="H72" s="7">
        <v>0</v>
      </c>
      <c r="I72" s="9">
        <v>15000</v>
      </c>
      <c r="J72" s="5">
        <v>0</v>
      </c>
    </row>
    <row r="73" spans="1:10" s="1" customFormat="1" ht="30.75" customHeight="1">
      <c r="A73" s="74" t="s">
        <v>49</v>
      </c>
      <c r="B73" s="40"/>
      <c r="C73" s="41"/>
      <c r="D73" s="52" t="s">
        <v>43</v>
      </c>
      <c r="E73" s="33"/>
      <c r="F73" s="22">
        <f>F74</f>
        <v>1592000</v>
      </c>
      <c r="G73" s="22">
        <f>G74</f>
        <v>402800</v>
      </c>
      <c r="H73" s="22">
        <f>H74</f>
        <v>402800</v>
      </c>
      <c r="I73" s="22">
        <f>I74</f>
        <v>383500</v>
      </c>
      <c r="J73" s="22">
        <f>J74</f>
        <v>402900</v>
      </c>
    </row>
    <row r="74" spans="1:10" ht="15">
      <c r="A74" s="27" t="s">
        <v>50</v>
      </c>
      <c r="B74" s="28"/>
      <c r="C74" s="28"/>
      <c r="D74" s="34" t="s">
        <v>44</v>
      </c>
      <c r="E74" s="33"/>
      <c r="F74" s="22">
        <f>F75+F85</f>
        <v>1592000</v>
      </c>
      <c r="G74" s="22">
        <f>G75+G85</f>
        <v>402800</v>
      </c>
      <c r="H74" s="22">
        <f>H75+H85</f>
        <v>402800</v>
      </c>
      <c r="I74" s="22">
        <f>I75+I85</f>
        <v>383500</v>
      </c>
      <c r="J74" s="22">
        <f>J75+J85</f>
        <v>402900</v>
      </c>
    </row>
    <row r="75" spans="1:10" ht="29.25" customHeight="1">
      <c r="A75" s="35" t="s">
        <v>60</v>
      </c>
      <c r="B75" s="54"/>
      <c r="C75" s="55"/>
      <c r="D75" s="34" t="s">
        <v>51</v>
      </c>
      <c r="E75" s="33"/>
      <c r="F75" s="10">
        <f>F76+F77+F78+F79+F80+F81+F82+F83+F84</f>
        <v>1154000</v>
      </c>
      <c r="G75" s="10">
        <f>G76+G77+G78+G79+G80+G81+G82+G83+G84</f>
        <v>288500</v>
      </c>
      <c r="H75" s="10">
        <f>H76+H77+H78+H79+H80+H81+H82+H83+H84</f>
        <v>288500</v>
      </c>
      <c r="I75" s="10">
        <f>I76+I77+I78+I79+I80+I81+I82+I83+I84</f>
        <v>288500</v>
      </c>
      <c r="J75" s="10">
        <f>J76+J77+J78+J79+J80+J81+J82+J83+J84</f>
        <v>288500</v>
      </c>
    </row>
    <row r="76" spans="1:10" ht="15">
      <c r="A76" s="27" t="s">
        <v>8</v>
      </c>
      <c r="B76" s="28"/>
      <c r="C76" s="28"/>
      <c r="D76" s="32" t="s">
        <v>92</v>
      </c>
      <c r="E76" s="33"/>
      <c r="F76" s="9">
        <f aca="true" t="shared" si="7" ref="F76:F83">G76+H76+I76+J76</f>
        <v>500000</v>
      </c>
      <c r="G76" s="9">
        <v>125000</v>
      </c>
      <c r="H76" s="7">
        <v>125000</v>
      </c>
      <c r="I76" s="9">
        <v>125000</v>
      </c>
      <c r="J76" s="5">
        <v>125000</v>
      </c>
    </row>
    <row r="77" spans="1:10" ht="15">
      <c r="A77" s="27" t="s">
        <v>9</v>
      </c>
      <c r="B77" s="28"/>
      <c r="C77" s="28"/>
      <c r="D77" s="32" t="s">
        <v>93</v>
      </c>
      <c r="E77" s="33"/>
      <c r="F77" s="9">
        <f t="shared" si="7"/>
        <v>132000</v>
      </c>
      <c r="G77" s="9">
        <v>33000</v>
      </c>
      <c r="H77" s="7">
        <v>33000</v>
      </c>
      <c r="I77" s="9">
        <v>33000</v>
      </c>
      <c r="J77" s="5">
        <v>33000</v>
      </c>
    </row>
    <row r="78" spans="1:10" ht="29.25" customHeight="1">
      <c r="A78" s="35" t="s">
        <v>109</v>
      </c>
      <c r="B78" s="36"/>
      <c r="C78" s="37"/>
      <c r="D78" s="32" t="s">
        <v>94</v>
      </c>
      <c r="E78" s="33"/>
      <c r="F78" s="9">
        <f t="shared" si="7"/>
        <v>2000</v>
      </c>
      <c r="G78" s="9">
        <v>500</v>
      </c>
      <c r="H78" s="7">
        <v>500</v>
      </c>
      <c r="I78" s="9">
        <v>500</v>
      </c>
      <c r="J78" s="5">
        <v>500</v>
      </c>
    </row>
    <row r="79" spans="1:10" ht="28.5" customHeight="1">
      <c r="A79" s="35" t="s">
        <v>109</v>
      </c>
      <c r="B79" s="36"/>
      <c r="C79" s="37"/>
      <c r="D79" s="21" t="s">
        <v>95</v>
      </c>
      <c r="E79" s="20"/>
      <c r="F79" s="9">
        <f>G79+H79+I79+J79</f>
        <v>4000</v>
      </c>
      <c r="G79" s="9">
        <v>1000</v>
      </c>
      <c r="H79" s="7">
        <v>1000</v>
      </c>
      <c r="I79" s="9">
        <v>1000</v>
      </c>
      <c r="J79" s="5">
        <v>1000</v>
      </c>
    </row>
    <row r="80" spans="1:10" ht="30" customHeight="1">
      <c r="A80" s="35" t="s">
        <v>110</v>
      </c>
      <c r="B80" s="36"/>
      <c r="C80" s="37"/>
      <c r="D80" s="32" t="s">
        <v>96</v>
      </c>
      <c r="E80" s="33"/>
      <c r="F80" s="9">
        <f t="shared" si="7"/>
        <v>400000</v>
      </c>
      <c r="G80" s="9">
        <v>100000</v>
      </c>
      <c r="H80" s="7">
        <v>100000</v>
      </c>
      <c r="I80" s="9">
        <v>100000</v>
      </c>
      <c r="J80" s="5">
        <v>100000</v>
      </c>
    </row>
    <row r="81" spans="1:10" ht="28.5" customHeight="1">
      <c r="A81" s="35" t="s">
        <v>110</v>
      </c>
      <c r="B81" s="36"/>
      <c r="C81" s="37"/>
      <c r="D81" s="21" t="s">
        <v>97</v>
      </c>
      <c r="E81" s="20"/>
      <c r="F81" s="9">
        <f t="shared" si="7"/>
        <v>20000</v>
      </c>
      <c r="G81" s="9">
        <v>5000</v>
      </c>
      <c r="H81" s="7">
        <v>5000</v>
      </c>
      <c r="I81" s="9">
        <v>5000</v>
      </c>
      <c r="J81" s="5">
        <v>5000</v>
      </c>
    </row>
    <row r="82" spans="1:10" ht="30" customHeight="1">
      <c r="A82" s="35" t="s">
        <v>110</v>
      </c>
      <c r="B82" s="36"/>
      <c r="C82" s="37"/>
      <c r="D82" s="21" t="s">
        <v>98</v>
      </c>
      <c r="E82" s="20"/>
      <c r="F82" s="9">
        <f t="shared" si="7"/>
        <v>22000</v>
      </c>
      <c r="G82" s="9">
        <v>5500</v>
      </c>
      <c r="H82" s="7">
        <v>5500</v>
      </c>
      <c r="I82" s="9">
        <v>5500</v>
      </c>
      <c r="J82" s="5">
        <v>5500</v>
      </c>
    </row>
    <row r="83" spans="1:10" ht="29.25" customHeight="1">
      <c r="A83" s="35" t="s">
        <v>110</v>
      </c>
      <c r="B83" s="36"/>
      <c r="C83" s="37"/>
      <c r="D83" s="21" t="s">
        <v>99</v>
      </c>
      <c r="E83" s="20"/>
      <c r="F83" s="9">
        <f t="shared" si="7"/>
        <v>20000</v>
      </c>
      <c r="G83" s="9">
        <v>5000</v>
      </c>
      <c r="H83" s="7">
        <v>5000</v>
      </c>
      <c r="I83" s="9">
        <v>5000</v>
      </c>
      <c r="J83" s="5">
        <v>5000</v>
      </c>
    </row>
    <row r="84" spans="1:10" ht="29.25" customHeight="1">
      <c r="A84" s="39" t="s">
        <v>121</v>
      </c>
      <c r="B84" s="40"/>
      <c r="C84" s="41"/>
      <c r="D84" s="21" t="s">
        <v>100</v>
      </c>
      <c r="E84" s="20"/>
      <c r="F84" s="9">
        <f>G84+H84+I84+J84</f>
        <v>54000</v>
      </c>
      <c r="G84" s="9">
        <v>13500</v>
      </c>
      <c r="H84" s="7">
        <v>13500</v>
      </c>
      <c r="I84" s="9">
        <v>13500</v>
      </c>
      <c r="J84" s="5">
        <v>13500</v>
      </c>
    </row>
    <row r="85" spans="1:10" ht="28.5" customHeight="1">
      <c r="A85" s="39" t="s">
        <v>59</v>
      </c>
      <c r="B85" s="40"/>
      <c r="C85" s="41"/>
      <c r="D85" s="34" t="s">
        <v>52</v>
      </c>
      <c r="E85" s="33"/>
      <c r="F85" s="10">
        <f>F86+F87+F88</f>
        <v>438000</v>
      </c>
      <c r="G85" s="10">
        <f>G86+G87+G88</f>
        <v>114300</v>
      </c>
      <c r="H85" s="10">
        <f>H86+H87+H88</f>
        <v>114300</v>
      </c>
      <c r="I85" s="10">
        <f>I86+I87+I88</f>
        <v>95000</v>
      </c>
      <c r="J85" s="10">
        <f>J86+J87+J88</f>
        <v>114400</v>
      </c>
    </row>
    <row r="86" spans="1:10" ht="15">
      <c r="A86" s="27" t="s">
        <v>8</v>
      </c>
      <c r="B86" s="28"/>
      <c r="C86" s="28"/>
      <c r="D86" s="32" t="s">
        <v>101</v>
      </c>
      <c r="E86" s="33"/>
      <c r="F86" s="9">
        <f>G86+H86+I86+J86</f>
        <v>300000</v>
      </c>
      <c r="G86" s="9">
        <v>75000</v>
      </c>
      <c r="H86" s="7">
        <v>75000</v>
      </c>
      <c r="I86" s="9">
        <v>75000</v>
      </c>
      <c r="J86" s="5">
        <v>75000</v>
      </c>
    </row>
    <row r="87" spans="1:10" ht="15">
      <c r="A87" s="27" t="s">
        <v>9</v>
      </c>
      <c r="B87" s="28"/>
      <c r="C87" s="28"/>
      <c r="D87" s="32" t="s">
        <v>102</v>
      </c>
      <c r="E87" s="33"/>
      <c r="F87" s="9">
        <f>G87+H87+I87+J87</f>
        <v>80000</v>
      </c>
      <c r="G87" s="9">
        <v>20000</v>
      </c>
      <c r="H87" s="7">
        <v>20000</v>
      </c>
      <c r="I87" s="9">
        <v>20000</v>
      </c>
      <c r="J87" s="5">
        <v>20000</v>
      </c>
    </row>
    <row r="88" spans="1:10" ht="32.25" customHeight="1">
      <c r="A88" s="35" t="s">
        <v>110</v>
      </c>
      <c r="B88" s="36"/>
      <c r="C88" s="37"/>
      <c r="D88" s="32" t="s">
        <v>103</v>
      </c>
      <c r="E88" s="33"/>
      <c r="F88" s="9">
        <f>G88+H88+I88+J88</f>
        <v>58000</v>
      </c>
      <c r="G88" s="9">
        <v>19300</v>
      </c>
      <c r="H88" s="7">
        <v>19300</v>
      </c>
      <c r="I88" s="9">
        <v>0</v>
      </c>
      <c r="J88" s="5">
        <v>19400</v>
      </c>
    </row>
    <row r="89" spans="1:10" ht="15">
      <c r="A89" s="38" t="s">
        <v>47</v>
      </c>
      <c r="B89" s="36"/>
      <c r="C89" s="37"/>
      <c r="D89" s="52" t="s">
        <v>45</v>
      </c>
      <c r="E89" s="33"/>
      <c r="F89" s="10">
        <f aca="true" t="shared" si="8" ref="F89:J90">F90</f>
        <v>130000</v>
      </c>
      <c r="G89" s="10">
        <f t="shared" si="8"/>
        <v>32500</v>
      </c>
      <c r="H89" s="10">
        <f t="shared" si="8"/>
        <v>32500</v>
      </c>
      <c r="I89" s="10">
        <f t="shared" si="8"/>
        <v>32500</v>
      </c>
      <c r="J89" s="10">
        <f t="shared" si="8"/>
        <v>32500</v>
      </c>
    </row>
    <row r="90" spans="1:10" ht="21.75" customHeight="1">
      <c r="A90" s="35" t="s">
        <v>48</v>
      </c>
      <c r="B90" s="36"/>
      <c r="C90" s="37"/>
      <c r="D90" s="34" t="s">
        <v>46</v>
      </c>
      <c r="E90" s="33"/>
      <c r="F90" s="10">
        <f t="shared" si="8"/>
        <v>130000</v>
      </c>
      <c r="G90" s="10">
        <f t="shared" si="8"/>
        <v>32500</v>
      </c>
      <c r="H90" s="10">
        <f t="shared" si="8"/>
        <v>32500</v>
      </c>
      <c r="I90" s="10">
        <f t="shared" si="8"/>
        <v>32500</v>
      </c>
      <c r="J90" s="10">
        <f t="shared" si="8"/>
        <v>32500</v>
      </c>
    </row>
    <row r="91" spans="1:10" ht="32.25" customHeight="1">
      <c r="A91" s="35" t="s">
        <v>123</v>
      </c>
      <c r="B91" s="36"/>
      <c r="C91" s="37"/>
      <c r="D91" s="32" t="s">
        <v>91</v>
      </c>
      <c r="E91" s="33"/>
      <c r="F91" s="9">
        <f>G91+H91+I91+J91</f>
        <v>130000</v>
      </c>
      <c r="G91" s="9">
        <v>32500</v>
      </c>
      <c r="H91" s="7">
        <v>32500</v>
      </c>
      <c r="I91" s="9">
        <v>32500</v>
      </c>
      <c r="J91" s="5">
        <v>32500</v>
      </c>
    </row>
    <row r="92" spans="1:10" ht="15">
      <c r="A92" s="11" t="s">
        <v>21</v>
      </c>
      <c r="B92" s="3"/>
      <c r="C92" s="4"/>
      <c r="D92" s="32"/>
      <c r="E92" s="51"/>
      <c r="F92" s="12">
        <f>F22+F56+F65+F68+F73+F89</f>
        <v>3885000</v>
      </c>
      <c r="G92" s="12">
        <f>G22+G56+G65+G68+G73+G89</f>
        <v>961150</v>
      </c>
      <c r="H92" s="12">
        <f>H22+H56+H65+H68+H73+H89</f>
        <v>961150</v>
      </c>
      <c r="I92" s="12">
        <f>I22+I56+I65+I68+I73+I89</f>
        <v>1021150</v>
      </c>
      <c r="J92" s="12">
        <f>J22+J56+J65+J68+J73+J89</f>
        <v>961550</v>
      </c>
    </row>
    <row r="93" spans="1:10" ht="14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4.25">
      <c r="A94" s="2"/>
      <c r="B94" s="2"/>
      <c r="C94" s="2" t="s">
        <v>22</v>
      </c>
      <c r="D94" s="2"/>
      <c r="E94" s="2" t="s">
        <v>41</v>
      </c>
      <c r="F94" s="2"/>
      <c r="G94" s="2"/>
      <c r="H94" s="2"/>
      <c r="I94" s="2"/>
      <c r="J94" s="2"/>
    </row>
    <row r="95" spans="1:10" ht="14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4.25">
      <c r="A96" s="2"/>
      <c r="B96" s="2"/>
      <c r="C96" s="2"/>
      <c r="D96" s="2"/>
      <c r="E96" s="2"/>
      <c r="F96" s="2"/>
      <c r="G96" s="2"/>
      <c r="H96" s="2"/>
      <c r="I96" s="2"/>
      <c r="J96" s="2"/>
    </row>
  </sheetData>
  <mergeCells count="125">
    <mergeCell ref="A48:C48"/>
    <mergeCell ref="A49:C49"/>
    <mergeCell ref="D61:E61"/>
    <mergeCell ref="A61:C61"/>
    <mergeCell ref="A51:C51"/>
    <mergeCell ref="A52:C52"/>
    <mergeCell ref="A58:C58"/>
    <mergeCell ref="A53:C53"/>
    <mergeCell ref="D53:E53"/>
    <mergeCell ref="D50:E50"/>
    <mergeCell ref="D51:E51"/>
    <mergeCell ref="D52:E52"/>
    <mergeCell ref="D47:E47"/>
    <mergeCell ref="A75:C75"/>
    <mergeCell ref="A46:C46"/>
    <mergeCell ref="D57:E57"/>
    <mergeCell ref="D55:E55"/>
    <mergeCell ref="A66:C66"/>
    <mergeCell ref="A67:C67"/>
    <mergeCell ref="D56:E56"/>
    <mergeCell ref="A54:C54"/>
    <mergeCell ref="D54:E54"/>
    <mergeCell ref="A55:C55"/>
    <mergeCell ref="A71:C71"/>
    <mergeCell ref="A72:C72"/>
    <mergeCell ref="A78:C78"/>
    <mergeCell ref="A35:C35"/>
    <mergeCell ref="A37:C37"/>
    <mergeCell ref="A38:C38"/>
    <mergeCell ref="A40:C40"/>
    <mergeCell ref="A50:C50"/>
    <mergeCell ref="A36:C36"/>
    <mergeCell ref="A47:C47"/>
    <mergeCell ref="A18:C19"/>
    <mergeCell ref="D18:E19"/>
    <mergeCell ref="A20:E21"/>
    <mergeCell ref="A28:C28"/>
    <mergeCell ref="A23:C23"/>
    <mergeCell ref="A24:C24"/>
    <mergeCell ref="A26:C26"/>
    <mergeCell ref="A27:C27"/>
    <mergeCell ref="D26:E26"/>
    <mergeCell ref="D27:E27"/>
    <mergeCell ref="F18:F21"/>
    <mergeCell ref="G18:G21"/>
    <mergeCell ref="H18:H21"/>
    <mergeCell ref="I18:I21"/>
    <mergeCell ref="J18:J21"/>
    <mergeCell ref="A62:C62"/>
    <mergeCell ref="A25:C25"/>
    <mergeCell ref="D22:E22"/>
    <mergeCell ref="D23:E23"/>
    <mergeCell ref="D24:E24"/>
    <mergeCell ref="D25:E25"/>
    <mergeCell ref="A29:C29"/>
    <mergeCell ref="A30:C30"/>
    <mergeCell ref="A59:C59"/>
    <mergeCell ref="A32:C32"/>
    <mergeCell ref="D32:E32"/>
    <mergeCell ref="D28:E28"/>
    <mergeCell ref="D29:E29"/>
    <mergeCell ref="D30:E30"/>
    <mergeCell ref="D31:E31"/>
    <mergeCell ref="A31:C31"/>
    <mergeCell ref="D37:E37"/>
    <mergeCell ref="D38:E38"/>
    <mergeCell ref="D39:E39"/>
    <mergeCell ref="D34:E34"/>
    <mergeCell ref="D35:E35"/>
    <mergeCell ref="D36:E36"/>
    <mergeCell ref="D33:E33"/>
    <mergeCell ref="A34:C34"/>
    <mergeCell ref="A39:C39"/>
    <mergeCell ref="D92:E92"/>
    <mergeCell ref="D68:E68"/>
    <mergeCell ref="D73:E73"/>
    <mergeCell ref="D74:E74"/>
    <mergeCell ref="D78:E78"/>
    <mergeCell ref="D88:E88"/>
    <mergeCell ref="D89:E89"/>
    <mergeCell ref="D90:E90"/>
    <mergeCell ref="D75:E75"/>
    <mergeCell ref="D91:E91"/>
    <mergeCell ref="A13:J13"/>
    <mergeCell ref="A14:J14"/>
    <mergeCell ref="A15:J15"/>
    <mergeCell ref="A16:J16"/>
    <mergeCell ref="A41:C41"/>
    <mergeCell ref="D41:E41"/>
    <mergeCell ref="D63:E63"/>
    <mergeCell ref="D64:E64"/>
    <mergeCell ref="D86:E86"/>
    <mergeCell ref="A42:C42"/>
    <mergeCell ref="D43:E43"/>
    <mergeCell ref="D44:E44"/>
    <mergeCell ref="D45:E45"/>
    <mergeCell ref="A44:C44"/>
    <mergeCell ref="A45:C45"/>
    <mergeCell ref="A85:C85"/>
    <mergeCell ref="A73:C73"/>
    <mergeCell ref="D40:E40"/>
    <mergeCell ref="D67:E67"/>
    <mergeCell ref="D46:E46"/>
    <mergeCell ref="D65:E65"/>
    <mergeCell ref="D42:E42"/>
    <mergeCell ref="D58:E58"/>
    <mergeCell ref="D66:E66"/>
    <mergeCell ref="D62:E62"/>
    <mergeCell ref="D48:E48"/>
    <mergeCell ref="D49:E49"/>
    <mergeCell ref="A90:C90"/>
    <mergeCell ref="A91:C91"/>
    <mergeCell ref="A89:C89"/>
    <mergeCell ref="A79:C79"/>
    <mergeCell ref="A80:C80"/>
    <mergeCell ref="A81:C81"/>
    <mergeCell ref="A82:C82"/>
    <mergeCell ref="A83:C83"/>
    <mergeCell ref="A84:C84"/>
    <mergeCell ref="A88:C88"/>
    <mergeCell ref="D87:E87"/>
    <mergeCell ref="D76:E76"/>
    <mergeCell ref="D77:E77"/>
    <mergeCell ref="D85:E85"/>
    <mergeCell ref="D80:E80"/>
  </mergeCells>
  <printOptions/>
  <pageMargins left="0.75" right="0.16" top="0.2" bottom="0.17" header="0.16" footer="0.2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PLAY 1</cp:lastModifiedBy>
  <cp:lastPrinted>2012-12-18T08:01:05Z</cp:lastPrinted>
  <dcterms:created xsi:type="dcterms:W3CDTF">2007-12-24T15:31:09Z</dcterms:created>
  <dcterms:modified xsi:type="dcterms:W3CDTF">2012-12-24T08:59:52Z</dcterms:modified>
  <cp:category/>
  <cp:version/>
  <cp:contentType/>
  <cp:contentStatus/>
</cp:coreProperties>
</file>